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AC Consolidado" sheetId="1" r:id="rId4"/>
    <sheet state="visible" name="R$ despesa no exercício" sheetId="2" r:id="rId5"/>
    <sheet state="visible" name="Totais por Requisitante" sheetId="3" r:id="rId6"/>
    <sheet state="visible" name="Totais por Assunto da Contrataç" sheetId="4" r:id="rId7"/>
  </sheets>
  <definedNames>
    <definedName hidden="1" localSheetId="0" name="_xlnm._FilterDatabase">'PAC Consolidado'!$A$1:$X$314</definedName>
    <definedName hidden="1" localSheetId="3" name="_xlnm._FilterDatabase">'Totais por Assunto da Contrataç'!$A$1:$B$13</definedName>
    <definedName hidden="1" localSheetId="0" name="Z_0E33F032_0069_49FE_8127_67D0B6D370C6_.wvu.FilterData">'PAC Consolidado'!$A$1:$X$303</definedName>
  </definedNames>
  <calcPr/>
  <customWorkbookViews>
    <customWorkbookView activeSheetId="0" maximized="1" windowHeight="0" windowWidth="0" guid="{0E33F032-0069-49FE-8127-67D0B6D370C6}" name="Filtro 1"/>
  </customWorkbookViews>
  <extLst>
    <ext uri="GoogleSheetsCustomDataVersion2">
      <go:sheetsCustomData xmlns:go="http://customooxmlschemas.google.com/" r:id="rId8" roundtripDataChecksum="Y+30gMW1xlZhmN6NC+1VQD3QWOzm0P63FuKDR/lSbBg="/>
    </ext>
  </extLst>
</workbook>
</file>

<file path=xl/sharedStrings.xml><?xml version="1.0" encoding="utf-8"?>
<sst xmlns="http://schemas.openxmlformats.org/spreadsheetml/2006/main" count="6172" uniqueCount="1290">
  <si>
    <t>Item</t>
  </si>
  <si>
    <t>Nº Contrato ou ARP</t>
  </si>
  <si>
    <t>Status da Contratação</t>
  </si>
  <si>
    <t>Unidade</t>
  </si>
  <si>
    <t>Descrição sucinta do objeto</t>
  </si>
  <si>
    <t>Justificativa</t>
  </si>
  <si>
    <t>Objetivo Estratégico</t>
  </si>
  <si>
    <t>Projeto do Plano de Gestão (Se for o caso)</t>
  </si>
  <si>
    <t>Critério de Sustentabilidade</t>
  </si>
  <si>
    <t>Objetivo de Desenvolvimento Sustentável do PLS</t>
  </si>
  <si>
    <t>Unidade de Medida</t>
  </si>
  <si>
    <t>QTD adquirida ou contratada</t>
  </si>
  <si>
    <t>Estimativa preliminar do valor (Plurianual)</t>
  </si>
  <si>
    <t>Estimativa preliminar da despesa no exercício</t>
  </si>
  <si>
    <t>Grau de 
prioridade</t>
  </si>
  <si>
    <t>Tipo de Contratação</t>
  </si>
  <si>
    <t>Assunto da contratação</t>
  </si>
  <si>
    <t>Prazo estimado para contratação (dias)</t>
  </si>
  <si>
    <t>Estimativa de Início (Data de Envio do DFD)</t>
  </si>
  <si>
    <t>Data estimada da contratação</t>
  </si>
  <si>
    <t>Vinculação / dependência com outra contratação</t>
  </si>
  <si>
    <t>Indicar a contratação vinculada/ dependente</t>
  </si>
  <si>
    <t>Compra compartilhada</t>
  </si>
  <si>
    <t>Nº
PROCESSO SEI/GRP</t>
  </si>
  <si>
    <t>73/2025</t>
  </si>
  <si>
    <t>ATIVO</t>
  </si>
  <si>
    <t>ASPEC</t>
  </si>
  <si>
    <t>Contratação de empresa para fornecimento de coquetel, visando a atender as necessidades do Poder Judiciário do Estado do Acre na Comarca de Rio Branco.</t>
  </si>
  <si>
    <t>A contratação visa dar suporte às solenidades realizadas pelo Tribunal de Justiça no âmbito da Comarca de Rio Branco</t>
  </si>
  <si>
    <t>Fortalecer as relações institucionais</t>
  </si>
  <si>
    <t>não se aplica</t>
  </si>
  <si>
    <t>ODS 16
Paz, Justiça e Instituições Eficazes
Promover sociedades pacíficas e inclusivas para o desenvolvimento sustentável, proporcionar o acesso à justiça para todos e construir instituições eficazes, responsáveis e inclusivas a todos os níveis</t>
  </si>
  <si>
    <t>contrato</t>
  </si>
  <si>
    <t>R$ 393.000,00</t>
  </si>
  <si>
    <t>R$ 196.500,00</t>
  </si>
  <si>
    <t>Alta</t>
  </si>
  <si>
    <t>Nova</t>
  </si>
  <si>
    <t>contratação de serviço</t>
  </si>
  <si>
    <t>Não</t>
  </si>
  <si>
    <t>2025-17</t>
  </si>
  <si>
    <t xml:space="preserve">Nova </t>
  </si>
  <si>
    <t xml:space="preserve">Contratação de serviçso de Buffet, por meio de Registro de Preço para futura e eventual prestação de serviços de coffee break, brunch, almoço e jantar, além de almoços e jantares externos, para atender demanda institucionais. </t>
  </si>
  <si>
    <t>A contratação visa dar suporte as atividades desenvolvidas pelas unidades jurisdicionais da comarca de Rio Branco, em especial aquelas relacionadas à eventos realizados pelo Tribunal de Justiça do Estado do Acre, tais como: solenidades, reuniões técnicas, palestras e cursos de capacitação, com o oferecimento de alimentação adequada a cada contexto, reforçando a integração entre os grupos, durante todo o período no qual estejam sendo realizadas as atividades jurisdicionais, objetivando assim o atendimento as demandas sociais</t>
  </si>
  <si>
    <t xml:space="preserve">Fortalecer as relações institucionais </t>
  </si>
  <si>
    <t>UNIDADE</t>
  </si>
  <si>
    <t>-</t>
  </si>
  <si>
    <t>Média</t>
  </si>
  <si>
    <t xml:space="preserve"> Nova</t>
  </si>
  <si>
    <t xml:space="preserve">contratação de serviço </t>
  </si>
  <si>
    <t>90 dias</t>
  </si>
  <si>
    <t>2025-414</t>
  </si>
  <si>
    <t>Registro de preços para a eventual contratação de empresa para fornecimento de arranjos, buquês e coroas de flores naturais para atender as necessidades do Poder Judiciário do Estado do Acre.</t>
  </si>
  <si>
    <t>Confecção de Ata de Registro de Preços para eventual aquisição de arranjos, buqûes e coroas de flores naturais para serem utilizados em homenagens póstumas e na decoração de eventos promovidos pelo Tribunal de Justiça do Estado do Acre.</t>
  </si>
  <si>
    <t>R$ 358.767,00</t>
  </si>
  <si>
    <t xml:space="preserve">90 dias </t>
  </si>
  <si>
    <t>2025-320</t>
  </si>
  <si>
    <t>ARP 3/2024</t>
  </si>
  <si>
    <t>Registro de preços para a eventual aquisição de medalhas e materiais complementares para atendimento às necessidades de cerimonial em eventos protocolares de caráter institucional do Tribunal de Justiça do Estado do Acre.</t>
  </si>
  <si>
    <t>necessidade aquisição de peças a serem utilizadas em relações protocolares entre o  Poder Judiciário do Estado do Acre e autoridades representantes de entidades públicas que, por mérito pessoal ou profissional, ações ou benemerência, tenham se tornado merecedores do reconhecimento deste Poder. Desta forma, aprimorando e acrescentando maior dignidade e estímulo à prática de ações e feitos dignos de honrosa menção, em respeito às mais perenes tradições, distinguindo e homenageando pessoas que se destacam, como forma de exemplo e estímulo aos demais.</t>
  </si>
  <si>
    <t>R$ 166.169,00</t>
  </si>
  <si>
    <t>ARP de Exerc. anterior</t>
  </si>
  <si>
    <t xml:space="preserve">aquisição de material de consumo </t>
  </si>
  <si>
    <t>2025-419</t>
  </si>
  <si>
    <t>ARP  70/2025</t>
  </si>
  <si>
    <t>Registro de preços para a eventual contratação de empresa para prestação de serviços de ambientação de espaços em locais de solenidade e eventos para atender as necessidades do Tribunal de Justiça do Acre.</t>
  </si>
  <si>
    <t>Os eventos poderão ser realizados nas dependências do TJAC e em quaisquer espaços físicos na comarca de Rio Branco. Os Eventos poderão ser realizados em quaisquer dias da semana, nos períodos matutino, vespertino e/ou noturno, podendo ocorre aos sábados, domingos e feriados, incluindo as circunstâncias de eventos simultâneos.</t>
  </si>
  <si>
    <t>R$ 71.148,00</t>
  </si>
  <si>
    <t>2025-304</t>
  </si>
  <si>
    <t>Contratação de empresa especializada na locação de itens de estrutura, tais como cadeiras, mesas, tendas, palcos, climatizadores de ar frio, dentre outros, objetivando a ambientação de espaços nos locais dos eventos e solenidades do TJAC.</t>
  </si>
  <si>
    <t>A presente contratação se faz necessária em razão de propiciar e dar suporte as demandas de eventos e solenidades realizados pelo TJAC. O Tribunal realiza atividades, eventos e solenidades durante todo o ano, necessitando assim da utilização de diversos itens, materiais e equipamentos que possibilitem a ambientação dos espaços, tais como cadeiras, mesas, tendas, palcos, climatizadores de ar frio, etc.). Essa prestação de serviço de locação propiciará conforto e comodidade para as autoridades, servidores e público em geral que prestigiam as atividades desenvolvidas pelo TJAC.</t>
  </si>
  <si>
    <t>Contrato</t>
  </si>
  <si>
    <t>R$ 1.572.500,00</t>
  </si>
  <si>
    <t>2025-391</t>
  </si>
  <si>
    <t>ARP 69/2025</t>
  </si>
  <si>
    <t>Serviço de arranjos florais</t>
  </si>
  <si>
    <t xml:space="preserve">Serviço de arranjos florais visando atender as necessidades do TJAC, em eventos institucionais. </t>
  </si>
  <si>
    <t>R$  96.760,00</t>
  </si>
  <si>
    <t>R$ 48.380,00</t>
  </si>
  <si>
    <t>ARP de Exerc. Anterior</t>
  </si>
  <si>
    <t>2025-294</t>
  </si>
  <si>
    <t>Aquisição de lembrancinhas para serem entregues durante evento institucional em comemoração ao Dia Internacional da Mulher</t>
  </si>
  <si>
    <t>Tem como objetivo celebrar o Dia Internacional da Mulher, valorizando as servidoras e colaboradoras do TJAC, em reconhecimento à sua dedicação e contribuição para a instituição.</t>
  </si>
  <si>
    <t>Vários</t>
  </si>
  <si>
    <t>Aquisição de lembrancinhas para serem entregues em evento institucional que comemora o dia das mães.</t>
  </si>
  <si>
    <t>A aquisição de lembranças tem como objetivo homenagear as servidoras e colaboradoras do TJAC pelo Dia das Mães, em reconhecimento à importância de seu papel e à contribuição para o fortalecimento institucional.</t>
  </si>
  <si>
    <t>90 dIas</t>
  </si>
  <si>
    <t>Contratação de serviços de profissionais de cerimonial para atender às demandas organizacionais, protocolares e de recepção durante a realização do FONAJE – Fórum Nacional dos Juizados Especiais, que ocorrerá em maio de 2026, em Rio Branco/AC.</t>
  </si>
  <si>
    <t>Necessária para garantir a adequada organização, condução e protocolo do evento FONAJE, que contará com autoridades locais e nacionais. A presença de equipe especializada assegura o cumprimento das normas cerimoniais, a fluidez das atividades e a imagem institucional do Tribunal de Justiça do Estado do Acre.</t>
  </si>
  <si>
    <t>Aquisição de brindes diversos destinados a sorteio durante o Arraial do TJAC, em 2026, visando à valorização e integração dos servidores.</t>
  </si>
  <si>
    <t>Tem por objetivo promover a integração e o engajamento dos servidores durante o Arraial do TJAC de 2026, evento institucional de confraternização que fortalece o vínculo entre os colaboradores e contribui para um ambiente de trabalho mais saudável e participativo.</t>
  </si>
  <si>
    <t>Aquisição de lembrancinhas destinadas à entrega durante o evento institucional em comemoração ao Dia dos Pais, promovido pelo TJAC.</t>
  </si>
  <si>
    <t>A aquisição tem por finalidade atender à demanda do evento institucional em comemoração ao Dia dos Pais, promovido pelo Tribunal de Justiça do Estado do Acre, visando reconhecer e valorizar os servidores, fortalecendo o vínculo institucional e promovendo um ambiente de integração e valorização humana.</t>
  </si>
  <si>
    <t>Aquisição de balões e fitas para serem utilizados durantes eventos e reuniões institucionais do TJAC</t>
  </si>
  <si>
    <t>Visa atender às demandas de ambientação e decoração de eventos e reuniões institucionais promovidos pelo TJAC, contribuindo para a criação de ambientes acolhedores e adequados às solenidades e celebrações oficiais.</t>
  </si>
  <si>
    <t>88/2023</t>
  </si>
  <si>
    <t>COBES</t>
  </si>
  <si>
    <t>Contratação de serviços técnicos de manutenção preventiva e corretiva, com fornecimento de peças, em Cadeira Odontológica e Equipamentos Odontológicos do Tribunal de Justiça do Estado do Acre.</t>
  </si>
  <si>
    <t>Manutenção de equipamentos do centro médico do TJAC</t>
  </si>
  <si>
    <t>Otimizar recursos orçamentários e financeiros</t>
  </si>
  <si>
    <t>ODS 8
Trabalho decente e crescimento econômico
Promover o crescimento econômico inclusivo e sustentável, o emprego pleno e produtivo e o trabalho digno para todos</t>
  </si>
  <si>
    <t>R$ 192.729,24</t>
  </si>
  <si>
    <t>R$ 64.243,08</t>
  </si>
  <si>
    <t>Prorrogação</t>
  </si>
  <si>
    <t>0001565-29.2022.8.01.0000</t>
  </si>
  <si>
    <t>COGER</t>
  </si>
  <si>
    <t xml:space="preserve">Contratação de empresa especializada no fornecimento de licenças de IA (transkriptor.com ou similar) para transcrição de aúdios e reuniões online.
</t>
  </si>
  <si>
    <t>Aprimorar a eficiência operacional e modernizar a secretaria da Corregedoria-Geral de Justiça através das tecnologias de IA, aumentando a produtividade e qualidade dos serviços prestados</t>
  </si>
  <si>
    <t>Estabelecer  rotinas de boas
 práticas e melhoria  contínua em
 processos e  procedimentos  internos</t>
  </si>
  <si>
    <t>Não se aplica</t>
  </si>
  <si>
    <t>Adoção de ferramentas tecnológicas que otimizam tempo e recursos.</t>
  </si>
  <si>
    <t>ODS 9 – Indústria, Inovação e Infraestrutura</t>
  </si>
  <si>
    <t xml:space="preserve">Aquisição de televisores do tipo smartv de 55 a 60 polegadas para exposição de painéis de BI
</t>
  </si>
  <si>
    <t>Expor painéis de BI da COGER, com monitoramento das unidades e dados de interesse, em substituição aos televisores atuais.</t>
  </si>
  <si>
    <t>Assegurar infraestrutura adequada ao interior e à capital</t>
  </si>
  <si>
    <t>Preferência por modelos com selo de eficiência energética (Procel A ou Energy Star).</t>
  </si>
  <si>
    <t>ODS 7 – Energia Acessível e Limpa</t>
  </si>
  <si>
    <t>Aquisição de material permanente</t>
  </si>
  <si>
    <t xml:space="preserve">Aquisição de mini pc's (sistema linux, com 8gb de memória ram e armazenamento ssd 256 gb)  para exposição de painéis de BI
</t>
  </si>
  <si>
    <t>Permitir a configuração do aplicativo utilizado para expor os painéis de BI da COGER nos televisores, em substituição aos TV Boxes disponíveis atualmente.</t>
  </si>
  <si>
    <t>Incentivo ao uso de sistemas livres (Linux), reduzindo custos de licenças e impacto ambiental.</t>
  </si>
  <si>
    <t>Contratação de plataforma de cursos de qualificação na área de tecnologia (Business Inteligence, desenvolvimento de sistemas e IA, entre outros) destinados aos servidores lotados na Coger</t>
  </si>
  <si>
    <t>Aprimorar a eficiência operacional e a qualificação dos servidores das Coordenadorias da Corregedoria-Geral de Justiça.</t>
  </si>
  <si>
    <t>Capacitação de servidores em tecnologias sustentáveis e transformação digital.</t>
  </si>
  <si>
    <t>ODS 4 – Educação de Qualidade</t>
  </si>
  <si>
    <t xml:space="preserve">Contratação de serviço </t>
  </si>
  <si>
    <t xml:space="preserve">Aquisição de Monitores 34" 100Hz 5ms UltraWide Curvo
</t>
  </si>
  <si>
    <t>Aprimorar a eficiência operacional dos servidores das Coordenadorias da Corregedoria-Geral de Justiça.</t>
  </si>
  <si>
    <t>Melhoria ergonômica e redução de equipamentos (substitui dois monitores por um).</t>
  </si>
  <si>
    <t>01/2022</t>
  </si>
  <si>
    <t>Contratação de fornecimento de licença de software de gestão para serventias extrajudiciais oficializada no município de Santa Rosa do Purus, incluindo a manutenção corretiva/adaptativa/evolutiva e suporte técnico, objetivando atender as necessidades do Tribunal de Justiça do Acre.</t>
  </si>
  <si>
    <t>Automatização eletrônica da serventias extrajudicial oficializada.</t>
  </si>
  <si>
    <t>Estabelecer rotinas de boas práticas e melhoria contínua em processos e procedimentos internos</t>
  </si>
  <si>
    <t>Projeto de implementação e aperfeiçoamento de ferramentas de gestão</t>
  </si>
  <si>
    <t xml:space="preserve">não se aplica </t>
  </si>
  <si>
    <t>ODS 9 (Indústria, Inovação e Infraestrutura)</t>
  </si>
  <si>
    <t>2024-252</t>
  </si>
  <si>
    <t>COINJ</t>
  </si>
  <si>
    <t>Contratação para fornecimento de material de consumo para execução do Convênio n.º 902189/2020, cujo o objeto é o Projeto Fortalecendo Vidas em Rio Branco - Acre</t>
  </si>
  <si>
    <t>Garantir a execução do Convênio n.º 902189/2020</t>
  </si>
  <si>
    <t>ODS 12
Consumo e produção responsáveis
Garantir padrões de consumo e de produção sustentáveis</t>
  </si>
  <si>
    <t>aquisição de material de consumo</t>
  </si>
  <si>
    <t>2025-295</t>
  </si>
  <si>
    <t>COSUS</t>
  </si>
  <si>
    <t>Contratação de aquisição de cessão onerosa de crédito de Carbono (Aquisição da quantidade: 800 (oitocentas) toneladas de dióxido de carbono equivalente (tCO₂eq)</t>
  </si>
  <si>
    <t>A presente demanda tem como justificativa cumprir com o Plano de Descarbonização do TJAC 2024, bem como em atendimento a Resolução CNJ n° 594/2024, ademais de demonstrar o compromisso com a sustentabilidade e a responsabilidade ambiental deste Poder</t>
  </si>
  <si>
    <t>Promover políticas e práticas de sustentabilidade ambiental</t>
  </si>
  <si>
    <t>sim</t>
  </si>
  <si>
    <t>ODS 13
Ação contra a mudança global do clima
Adotar medidas urgentes para combater as alterações climáticas e os seus impactos</t>
  </si>
  <si>
    <t>contratação de serviços gerais</t>
  </si>
  <si>
    <t>2025-369</t>
  </si>
  <si>
    <t>GSITJ</t>
  </si>
  <si>
    <t>Aquisição, sob demanda, de pórticos detectores de metais, cofres em diferentes dimensões e demais itens complementares de segurança.</t>
  </si>
  <si>
    <t xml:space="preserve">A aquisição de bens permanentes visa o aprimoramento das condições operacionais e de infraestrutura do Gabinete de Segurança Institucional (GSI), atendendo diretamente às políticas institucionais de segurança do Poder Judiciário do Estado do Acre. Essa aquisição é fundamental para garantir a proteção da integridade física de magistrados, servidores, partes, advogados e demais usuários das unidades judiciais, bem como assegurar a guarda segura de documentos, armas e outros bens sensíveis sob responsabilidade do órgão. Os equipamentos poderão incluir dispositivos de detecção, armazenamento seguro e apoio logístico às ações de segurança institucional, como detectores de metal, cofres e demais itens correlatos. A previsão contempla a reposição, modernização e ampliação do acervo de equipamentos necessários ao desempenho das atribuições do setor, conforme demandas identificadas ao longo do exercício.
</t>
  </si>
  <si>
    <t xml:space="preserve">Promover, continuamente, a qualidade de vida no ambiente do trabalho, observando os critérios de equidade e diversidade; </t>
  </si>
  <si>
    <t>120 dias</t>
  </si>
  <si>
    <t>2025-468</t>
  </si>
  <si>
    <t>Contratação de empresa especializada na locação de solução de vigilância eletrônica, controle de acesso de pessoas e veículos e sistema de proteção perimetral no PJAC.</t>
  </si>
  <si>
    <t>O Conselho Nacional de Justiça publicou a Resolução nº 435, de 28 de outubro de 2021 que em seu Art. 14º, recomenda, dentre diversas medidas de segurança, o controle de acesso e fluxo em suas instalações, bem como a instalação do sistema de monitoramento eletrônico nas instalações e áreas adjacentes.</t>
  </si>
  <si>
    <t>ALTA</t>
  </si>
  <si>
    <t>contratação de serviços gerais.</t>
  </si>
  <si>
    <t>GRP 2025-34 / GRP 2025-299</t>
  </si>
  <si>
    <t>2025-230</t>
  </si>
  <si>
    <t>128/2024</t>
  </si>
  <si>
    <t>Contratação de empresa especializada para fornecimento de equipamentos e serviço de conexão de internet móvel via satélite de baixa órbita, STARLINK</t>
  </si>
  <si>
    <t>A segurança da Presidência e demais autoridades do Poder Judiciário depende de comunicação constante e acesso a informações em tempo real. A conectividade móvel via satélite permitirá o rastreamento dos veículos oficiais, bem como a comunicação instantânea entre as equipes de segurança, reduzindo vulnerabilidades e possibilitando acionamentos emergenciais. Além disso, possibilita o acesso seguro a dados sensíveis e sistemas institucionais por meio de redes privadas virtuais (VPN), alinhando-se às resoluções do Conselho Nacional de Justiça (CNJ) sobre segurança cibernética</t>
  </si>
  <si>
    <t>Sim</t>
  </si>
  <si>
    <t>2025-222</t>
  </si>
  <si>
    <t>Contratação de empresa especializada em sistemas de monitoramento por Circuito Fechado de Televisão (CFTV) e alarmes de segurança, visando à execução de serviços de manutenção preventiva e corretiva, bem como a realização de eventuais reposições de peças.</t>
  </si>
  <si>
    <t>A Resolução CNJ nº 435/2021, em seu art. 14, recomenda a instalação de sistemas de monitoramento eletrônico nas dependências e áreas adjacentes das unidades do Poder Judiciário, como medida voltada à segurança institucional. Nesse sentido, a atualização e ampliação do parque de câmeras de segurança do Tribunal de Justiça do Estado do Acre alinha-se às diretrizes estabelecidas pelo Conselho Nacional de Justiça, reforçando o cumprimento das normas e orientações nacionais.</t>
  </si>
  <si>
    <t>GRP 2025-230</t>
  </si>
  <si>
    <t>2025-299</t>
  </si>
  <si>
    <t xml:space="preserve">Contratação de empresa habilitada em emissão de laudo psicotécnico para porde de arma de fogo. </t>
  </si>
  <si>
    <t xml:space="preserve">Renovação e nova emissão de portes de armas de fogo institucionais utilizadas pelos Policiais Judiciais. </t>
  </si>
  <si>
    <t>Baixa</t>
  </si>
  <si>
    <t>Aquisição de material bélico e técnologia não letal</t>
  </si>
  <si>
    <t>Aquisição de material bélico como munições, coletes balísticos, armas de fogo e tecnologia não letal busca dar amparo aos policiais mobilizados para o exercício do mister que envolvem as competências da segurança institucional, proporcionando capacidade técnico-operativa de defesa para que possam atuar nos mais adversos ambientes e situações, onde precisam dispor de equipamentos adequados e que lhes permitam desenvolver suas atividades com segurança, o que lhes proporcionará maior confiabilidade, amparo e garantia da integridade física de seus integrantes e das equipes operacionais no cumprimento de suas missões.</t>
  </si>
  <si>
    <t>Aquisiçaõ de material permanente e de consumo</t>
  </si>
  <si>
    <t>Aquisição de materiais de consumo para o GSI</t>
  </si>
  <si>
    <t>A aquisição de materiais de consumo é necessária para atender às demandas rotineiras e eventuais do Gabinete de Segurança Institucional (GSI), essenciais à execução das atividades operacionais, administrativas e de apoio logístico. Os itens podem incluir materiais diversos voltados à sinalização, acondicionamento, identificação, controle e suporte às ações de segurança institucional, cuja necessidade pode variar conforme as demandas e ocorrências ao longo do exercício. Dessa forma, a previsão contempla a reposição e aquisição de insumos de uso contínuo e eventual, indispensáveis ao pleno funcionamento das atividades do setor.</t>
  </si>
  <si>
    <t>Aquisiçaõ de materal de consumo</t>
  </si>
  <si>
    <t xml:space="preserve">120 dias </t>
  </si>
  <si>
    <t xml:space="preserve">Aquisição de veiculo tipo camionete diesel 4x4 com as devidas adaptações para a equipe de manutenção do sistema de CFTV
</t>
  </si>
  <si>
    <t>O sistema de Circuito Fechado de Televisão (CFTV) desempenha um papel fundamental na segurança eletronica do TJAC. Esses equipamentos de vigilância por vídeo proporcionam monitoramento contínuo e registro de atividades, ajudando a deter ações criminosas, fornecer evidências em caso de incidentes e melhorar a sensação de segurança de magistrados, servidores e do jurisdicionado. Nesse caso especifico é a equipe propria da ASMIL que executa a manutenção dos equipamentos em todas as comarcas do poder judiciário e o veiculo hoje a utilizado conta com alta quilometragem rodada e elevado custo de manutenção preventiva e corretiva com constantes indisponibilidades de uso, portanto se faz necessária a aquisição de novo veículo com as especificações técnicas necessárias para o correto andamento do serviço.</t>
  </si>
  <si>
    <t>Redução de emissões atmosféricas: substituição de veículos antigos por novos modelos, com menor emissão de gases poluentes e de efeito estufa. 
Destinação adequada dos veículos substituídos, em conformidade com as normas ambientais e patrimoniais, contribuindo para o uso racional de recursos naturais.</t>
  </si>
  <si>
    <t>ODS 7 
Energia Acessível e Limpa        
Incentiva o uso de veículos mais eficientes energeticamente, com menor consumo de combustível.
ODS 9 
Indústria, Inovação e Infraestrutura        
Moderniza a frota e fortalece a infraestrutura de transporte institucional.
ODS 12
Consumo e produção responsáveis
Garantir padrões de consumo e de produção sustentáveis</t>
  </si>
  <si>
    <t xml:space="preserve">Contratação de 17 postos diurnos para prestação dos serviços de vigilância patrimonial armada, a ser efetuada nas dependências e instalações nas unidades jurisdicionais do interior. </t>
  </si>
  <si>
    <t>Tendo em vista a necessidade de designar vigilância patrimonial armada para unidades que apresentam déficit de efetivo. O atual Contrato nº 173/2023, vigente até janeiro de 2026, já atingiu o limite de 25% de aditivo  uantitativo e não dispõe de saldo para ampliação, impossibilitando a cobertura das novas demandas.
Diante desse cenário, a presente contratação mostra-se urgente e imprescindível, devendo sua tramitação ocorrer com a máxima celeridade, de modo a garantir atendimento em tempo hábil e assegurar a continuidade dos serviços de segurança nas unidades jurisdicionais.</t>
  </si>
  <si>
    <t>Contratação de serviço terceirizado</t>
  </si>
  <si>
    <t>GRP 2024-230</t>
  </si>
  <si>
    <t>2025-323</t>
  </si>
  <si>
    <t>Serviços de recarga de extintores, compreendendo a retirada, a entrega dos extintores de incêndio, o fornecimento do material necessário para a recarga, manutenção de segundo nível, os testes hidrostáticos e a reposição de peças.</t>
  </si>
  <si>
    <t>Os serviços de recargas e manutenção dos extintores de incêndio é essencial na prevenção contra sinistro (incêndio) e constitui-se numa obrigatoriedade conforme determina a Norma Brasileira NBR 12962 (Inspeção, Manutenção e Recarga em Extintores de Incêndio), da Associação Brasileira de Normas Técnicas - ABNT, e pelo Regulamento Técnico da Qualidade e os Requisitos de Avaliação da Conformidade para a Inspeção Técnica e Manutenção de Extintores de Incêndio, instituído pela PORTARIA N° 58, de 16 fevereiro de 2022 do INMETRO. Em atendimento a legislação destacada, a contratação se faz necessária para manter os extintores de incêndios instalados na diversas unidades Administrativas e Judiciais deste Poder Judiciário em plenas condições de uso necessário para garantir a segurança em casos de princípios de incêndio.</t>
  </si>
  <si>
    <t>A contratação observará práticas ambientais adequadas, com destinação e descarte corretos dos resíduos gerados no processo de recarga, especialmente do pó químico e do CO₂, conforme normas ambientais vigentes, priorizando empresas que adotem procedimentos de reutilização e descarte controlado de substâncias e materiais.</t>
  </si>
  <si>
    <t>Contratação de serviço</t>
  </si>
  <si>
    <t>não</t>
  </si>
  <si>
    <t>2025-116</t>
  </si>
  <si>
    <t>Formação de registro de preços para aquisição de uniformes e acessórios de identificação visual para atender as demandas das unidades técnicas do Tribunal de Justiça do Estado do Acre.</t>
  </si>
  <si>
    <t>Suprimir o TJAC de material de consumo para atender as eventuais demandas administrativas e jurisdicionais.</t>
  </si>
  <si>
    <t>Aquisição de material de consumo</t>
  </si>
  <si>
    <t>18/2025</t>
  </si>
  <si>
    <t>Contratação de empresa especializada para fornecimento de scanner de radiação ionizante visando inspecionar pacotes embalagens e outros volumes</t>
  </si>
  <si>
    <t>O Conselho Nacional de Justiça publicou a Resolução nº 435, de 28 de outubro de 2021 que em seu Art. 14º, recomenda, dentre diversas medidas de segurança, o controle de acesso e fluxo em suas instalações.</t>
  </si>
  <si>
    <t>Aquisiçao de material permanente</t>
  </si>
  <si>
    <t>GRP 2025-468</t>
  </si>
  <si>
    <t>63/2025</t>
  </si>
  <si>
    <t>Contratação da cessão de direito de uso (licença) do SOFTWARE MONI para operação do sistema de alarmes e câmeras do Poder Judiciário do Estado do Acre.</t>
  </si>
  <si>
    <t>Desde 2014, o Judiciário do Acre utiliza o sistema MONI para integração das centrais de alarme e sensores de presença instalados nas comarcas da capital e do interior, viabilizando o monitoramento remoto das unidades por meio de infraestrutura própria de segurança eletrônica. O sistema opera como uma solução centralizada para o controle e gerenciamento de eventos de segurança, sendo peça fundamental no funcionamento do serviço de vigilância eletrônica em toda a estrutura judiciária.</t>
  </si>
  <si>
    <t>Implementação e aperfeiçoamento de ferramentas de gestão</t>
  </si>
  <si>
    <t>R$ 75.600,00</t>
  </si>
  <si>
    <t>R$ 15.120,00</t>
  </si>
  <si>
    <t xml:space="preserve">contratação de serviço de TIC </t>
  </si>
  <si>
    <t>2025-344</t>
  </si>
  <si>
    <t xml:space="preserve">Contratação dos serviços contínuos de manutenção preventiva, corretiva e atualização tecnológica de 02 (dois) Scanner raio-x de bagagem.
</t>
  </si>
  <si>
    <t>Os equipamentos foram adquiridos em dezembro de 2016 e indispõem de garantia, ressalto que no decorrer dos anos os equipamentos já passaram por três manutenções e que a ausência de contrato vigente visando a manutenção e, respectivamente, a operação dos equipamentos poderá oferecer riscos à segurança institucinal deste Poder.</t>
  </si>
  <si>
    <t>R$ 446.400,00</t>
  </si>
  <si>
    <t>R$ 89.280,00</t>
  </si>
  <si>
    <t>2025-373</t>
  </si>
  <si>
    <t>107/2024</t>
  </si>
  <si>
    <t>COGMA</t>
  </si>
  <si>
    <t>Implantação do Repositório Arquivístico Digital Confiável – RDC-Arq, de forma integrada ao sistema de disseminação de informações, e adequação  ao sistemas institucionais de negócio em meio digital com utilização do RDC-Arq.</t>
  </si>
  <si>
    <t>Artigo 34 da Resolução n.º 324/2020 do Conselho Nacional de Justiça - CNJ</t>
  </si>
  <si>
    <t>93/2024</t>
  </si>
  <si>
    <t>SECOM</t>
  </si>
  <si>
    <t>Contratação de empresa especializada em envelopamento (plotagem) de paredes para atender as demandas das Unidades Jurisdicionais, Administrativas e ESJUD</t>
  </si>
  <si>
    <t>A contratação de empresa especializada em envelopamento de paredes é necessária para atender às demandas da Escola do Poder Judiciário (ESJUD) na personalização e melhoria estética de seus ambientes institucionais. O serviço permite modernizar os espaços, valorizar a comunicação visual e criar ambientes mais acolhedores e adequados às atividades pedagógicas e administrativas.</t>
  </si>
  <si>
    <t>ODS 12
Consumo e produção responsáveis
Garantir padrões de consumo e de produção sustentáveis</t>
  </si>
  <si>
    <t>150/2022</t>
  </si>
  <si>
    <t>Renovação de empresa especializada em serviços de comunicação para a publicação de avisos de licitação, notas de pesar e demais matérias de interesse institucional em veículos de imprensa.</t>
  </si>
  <si>
    <t>A renovação do contrato justifica-se pela necessidade de continuidade dos serviços de divulgação institucional, por meio da publicação de avisos de licitação, notas de pesar e demais matérias de interesse público.</t>
  </si>
  <si>
    <t>Aprimorar a governança judiciária</t>
  </si>
  <si>
    <t>R$ 35.000,00</t>
  </si>
  <si>
    <t xml:space="preserve">contratação serviço </t>
  </si>
  <si>
    <t>2025/213. SEI 0007084-82.2022.8.01.0000</t>
  </si>
  <si>
    <t>120/2022</t>
  </si>
  <si>
    <t>Contrato para publicação no Diário Oficial da União, de atos oficiais e demais matérias de interesse do Tribunal de Justiça do Estado do Acre.</t>
  </si>
  <si>
    <t>Necessária para atendimento do princípio constitucional da publicidade, tendo como finalidade dar transparência e legalidade aos atos administrativos no âmbito do Tribunal de Justiça do Estado do Acre.</t>
  </si>
  <si>
    <t xml:space="preserve">Promover a sustentabilidade ambiental, econômica e social na comunidade do TJAC </t>
  </si>
  <si>
    <t>R$ 10.000,00</t>
  </si>
  <si>
    <t>R$ 15.000,00</t>
  </si>
  <si>
    <t xml:space="preserve">contratação de serviços </t>
  </si>
  <si>
    <t>0004705-71.2022.8.01.0000 GRP 2024-239</t>
  </si>
  <si>
    <t>5/2025</t>
  </si>
  <si>
    <t xml:space="preserve">Renovação de ARP para aquisição de materiais e serviços gráficos, incluindo camisa polo branca, camisa com sublimação e colete institucional, destinados à padronização e identificação visual deste Poder Judiciário. </t>
  </si>
  <si>
    <t>Necessária para garantir a continuidade da padronização e identificação visual do órgão por meio da aquisição de materiais gráficos e vestuário institucional.</t>
  </si>
  <si>
    <t>R$ 200.000,00</t>
  </si>
  <si>
    <t>2025-22</t>
  </si>
  <si>
    <t>6/2025</t>
  </si>
  <si>
    <t>Renovação de ARP para aquisição de serviços e materiais gráficos, incluindo folder A4, revista, agenda anual, calendário e medalha de ouro, bag, kit promocional, visando atender às demandas institucionais de comunicação e premiação.</t>
  </si>
  <si>
    <t>Necessária para garantir a produção contínua de materiais gráficos e premiações, atendendo às demandas institucionais de comunicação e reconhecimento.</t>
  </si>
  <si>
    <t>R$ 1.000.000,00</t>
  </si>
  <si>
    <t>2025-23</t>
  </si>
  <si>
    <t>4/2025</t>
  </si>
  <si>
    <t>Renovação de ARP que contempla serviços e materiais como letras-caixa, fachadas em ACM e adesivos de recorte, observando o padrão visual institucional vigente, a fim de atender às demandas de comunicação e sinalização dos prédios do Poder Judiciário.</t>
  </si>
  <si>
    <t>A renovação da Ata de Registro de Preços justifica-se pela necessidade de garantir a continuidade dos serviços de comunicação visual e identidade institucional do Tribunal de Justiça.</t>
  </si>
  <si>
    <t>R$ 800.000,00</t>
  </si>
  <si>
    <t>2025/20</t>
  </si>
  <si>
    <t>3/2025</t>
  </si>
  <si>
    <t xml:space="preserve">Conversão de Ata de Registro de Preços já existente para contrato, que tem por objeto o registro de preços para eventual aquisição de materiais e serviços gráficos e de identidade visual, destinados ao uso eventual nas Unidades Administrativas e Judiciárias do Tribunal de Justiça do Estado do Acre. </t>
  </si>
  <si>
    <t>A presente renovação visa garantir a continuidade no fornecimento de materiais e serviços essenciais à comunicação institucional, abrangendo a confecção de impressos, banners, adesivos, painéis, lonas, placas.</t>
  </si>
  <si>
    <t>R$ 216.000,00</t>
  </si>
  <si>
    <t>R$ 108.000,00</t>
  </si>
  <si>
    <t>GRP 2025-18</t>
  </si>
  <si>
    <t>59/60 
61/2023</t>
  </si>
  <si>
    <t>Formação de registro de preços visando a aquisição de materiais gráficos e de identidade visual para atendimento das demandas do Tribunal de Justiça do Estado do Acre.</t>
  </si>
  <si>
    <t>R$ 300.000,00</t>
  </si>
  <si>
    <t>ARP de exerc. anterior</t>
  </si>
  <si>
    <t>2024-19 e 2025-463</t>
  </si>
  <si>
    <t>Contratação de cursos de qualificação destinados à desembargadores, magistrados e servidores que ocupam cargos de gestoes na área de meida training; preparação de como falar em público.</t>
  </si>
  <si>
    <t>A contratação visa promover o aperfeiçoamento das competências comunicacionais de desembargadores, magistrados e servidores que exercem funções de gestão, por meio de cursos de media training e técnicas de oratória.</t>
  </si>
  <si>
    <t>Aprimorar a governança judiciária.</t>
  </si>
  <si>
    <t>R$ 50.000,00</t>
  </si>
  <si>
    <t>Contratação de serviços</t>
  </si>
  <si>
    <t xml:space="preserve">SECOM </t>
  </si>
  <si>
    <t xml:space="preserve">Contratação de cursos de qualificação destinados à equipe da Secretaria de Comunicação Social, visando aprimorar competências técnicas, criatividade e eficiência na execução das atividades institucionais. Entre os cursos a serem realizados estão: capacitação  para técnico de áudio e vídeo; produção de conteúdo nas redes; jornalismo de dados; plataforma cava; edição de vídeo; direitos humanos e direitos fundamentais; redação jornalística; photoshop; redação jornalística; Photoshop; Rádio Jornalismo; Motion Monster; Frammer Skills; Designer de produtos digitais; designer e acessibilidade; Motion Designer; Liderança criativa; IA aplicadaà Comunicação; Comunicação e acessibilidade; Linguagem Simples aplicada à comunicação, entre outros. </t>
  </si>
  <si>
    <t>A contratação é necessária para capacitar a equipe da Secretaria de Comunicação, fortalecendo suas habilidades técnicas e criativas, e garantindo maior eficiência e qualidade na produção de conteúdos e na execução das atividades institucionais.</t>
  </si>
  <si>
    <t>Promover a sustentabilidade ambiental, econômcia e social na comunidade TJAC</t>
  </si>
  <si>
    <t>R$ 150.000,00</t>
  </si>
  <si>
    <t xml:space="preserve">Alta </t>
  </si>
  <si>
    <t>Contratação de empresa especializada para a prestação de
serviços de manutenção para o Painel de LED de alta definição
instalado na área externa da Sede do Tribunal de Justiça do Estado
do Acre, compreendendo: serviços de manutenção preventiva
semestral; serviços de manutenção corretiva sob demanda,
remunerados por hora técnica; e fornecimento de peças de reposição
mediante ressarcimento pela Administração</t>
  </si>
  <si>
    <t>Necessária para garantir o funcionamento contínuo e eficiente do Painel de LED, assegurando sua durabilidade, a qualidade da exibição de conteúdos e a rápida correção de eventuais falhas.</t>
  </si>
  <si>
    <t>R$ 60.000,00</t>
  </si>
  <si>
    <t>GRP 2025/473</t>
  </si>
  <si>
    <t xml:space="preserve">
Contratação de empresa especializada na prestação de serviços de produção audiovisual e fotográfico, com fornecimento de mão de obra, equipamentos e materiais necessários, para captação, criação, produção e edição, de campanhas publicitárias e educativas, produção de vídeos, documentários, desenvolvimento de materiais para mídias digitais e gráficas, bem como elaboração de produtos de endomarketing voltados à comunicação interna e ao fortalecimento deste Poder Judiciário.
</t>
  </si>
  <si>
    <t>Necessária para capacitar a equipe da Secretaria de Comunicação, aprimorando habilidades técnicas e garantindo maior eficiência nas atividades institucionais.</t>
  </si>
  <si>
    <t>GRP/2025-339</t>
  </si>
  <si>
    <t>Contratação de serviços terceirizados de comunicação interna e externa, produção gráfica, identidade visual predial e materiais promocionais, para fortalecimento da imagem institucional e divulgação das ações do órgão, considerando a construção do prédio do Fórum Cível, na Cidade da Justiça de Rio Branco, do prédio administrativo, e da reforma na sede do TJAC, e ainda, as reformas nos fóruns no interior do estado.</t>
  </si>
  <si>
    <t>A contratação é necessária para garantir a produção de materiais de comunicação e promoção institucional de forma consistente.</t>
  </si>
  <si>
    <t>R$ 3.000.000,00</t>
  </si>
  <si>
    <t>Contratação de colaboradores para atuação por posto de trabalho, atendendo às demandas operacionais e garantindo a execução eficiente das atividades institucionais.</t>
  </si>
  <si>
    <t>A contratação é necessária para suprir demandas operacionais específicas, garantindo que cada posto de trabalho seja ocupado por profissional qualificado, assegurando a continuidade e a eficiência dos serviços institucionais.</t>
  </si>
  <si>
    <t>R$ 750.000,00</t>
  </si>
  <si>
    <t>Contratação serviço terceirizado</t>
  </si>
  <si>
    <t>2025/308</t>
  </si>
  <si>
    <t>Aquisição de equipamentos para transmissão de sessões, material de fotografia, estúdio e recursos para design gráfico, visando suporte técnico e produção de conteúdo audiovisual de qualidade para este Tribunal.</t>
  </si>
  <si>
    <t>A aquisição é necessária para garantir a produção e transmissão de conteúdo audiovisual de qualidade, apoiando a comunicação institucional, a divulgação de atividades do Tribunal e o registro fotográfico e gráfico de eventos internos e externos.</t>
  </si>
  <si>
    <t>Potencializar o processo de inovação à governança judiciária.</t>
  </si>
  <si>
    <t>R$ 1.200.000,00</t>
  </si>
  <si>
    <t>Aquisição de materiais permanentes</t>
  </si>
  <si>
    <t>GRP/2025-193</t>
  </si>
  <si>
    <t>Execução de atividades extras relacionadas a premiações, concursos, produção de conteúdos em linguagem simples e fotografia, tanto para comunicação interna quanto externa.</t>
  </si>
  <si>
    <t>Necessário para valorizar servidores e público, estimular participação em concursos e premiações, e garantir comunicação clara e atrativa por meio de conteúdos e fotografia.</t>
  </si>
  <si>
    <t>Aquisição de software e ferramentas voltadas à realização de oficinas de inovação, visando apoio à criatividade, colaboração e desenvolvimento de soluções estratégicas.</t>
  </si>
  <si>
    <t>Necessário para apoiar oficinas de inovação, estimulando criatividade, colaboração e desenvolvimento de soluções eficientes no âmbito organizacional.</t>
  </si>
  <si>
    <t>A aquisição é necessária para fornecer recursos tecnológicos adequados às oficinas de inovação, contribuindo para a geração de soluções estratégicas e melhoria contínua dos processos institucionais.</t>
  </si>
  <si>
    <t>Contratação de Consultoria para diagnóstico e elaboração do Plano de Endomarketing do Poder Judiciário do Acre</t>
  </si>
  <si>
    <t>Fortalecer a imagem institucional, ampliar o alcance das ações e campanhas educativas e assegurar a divulgação adequada das atividades e projetos da instituição.</t>
  </si>
  <si>
    <t>R$ 100.000,00</t>
  </si>
  <si>
    <t>SEGEP</t>
  </si>
  <si>
    <t>Contrato o serviço de seguro contra acidentes pessoais de trabalho, invalidez e óbito para estagiários, com cobertura, de acordo com as especificações e
quantitativos previstos neste contrato.</t>
  </si>
  <si>
    <t>Proporciona estágio aos estudantes de nível superior regularmente matriculados e frequentes em instituições de ensino com ela conveniadas e considerando os ditames legais inerentes à obrigatoriedade de contratar em favor dos estagiários seguro contra acidentes pessoais, há necessidade de ser observado os termos do Artigo 9º, inciso IV da Lei nº 11.788/2008 (Lei de Estágio)</t>
  </si>
  <si>
    <t>R$ 14.340,00</t>
  </si>
  <si>
    <t>2024-416</t>
  </si>
  <si>
    <t>001/2016</t>
  </si>
  <si>
    <t>SEGOF</t>
  </si>
  <si>
    <t>SERVIÇO - Disponibilização e compartilhamento do Sistema de Dados Tributários e Dívidas Ativas - SITAD ao Tribunal de Justiça do Estado do Acre - TJ/AC, por parte da Procuradoria-Geral do Estado do Acre - PGE/AC, com base no Termo de Cooperação Técnica nº 001/2021 - Processo SEI nº 0005742-46.2016.8.01.0000.</t>
  </si>
  <si>
    <t xml:space="preserve">O compartilhamento do Sistema de Dados Tributários e Dívidas Ativas - SITAD ao Tribunal de Justiça do Estado do Acre - TJ/AC, possibilitará o
encaminhamento eletrônico e a inscrição automática em dívida ativa dos créditos relativos às custas processuais e pena de multa, constituídos nos processos judiciais que tramitam perante a Justiça Estadual. </t>
  </si>
  <si>
    <t>Fortalecer relações institucionais</t>
  </si>
  <si>
    <t>ODS 17
Parcerias e meios de implementação
Reforçar os meios de implementação e revitalizar a parceria global para o desenvolvimento sustentável</t>
  </si>
  <si>
    <t>Termo de Cooperação</t>
  </si>
  <si>
    <t>R$ 240.000,00</t>
  </si>
  <si>
    <t>R$120.000,00</t>
  </si>
  <si>
    <t>Compartilhamento de dados tributários</t>
  </si>
  <si>
    <t>2025-247</t>
  </si>
  <si>
    <t>1/2021</t>
  </si>
  <si>
    <t>SEGOV</t>
  </si>
  <si>
    <t>FORNECIMENTO DE SERVIÇOS DE SUPORTE TÉCNICO DO SISTEMA INTEGRADO DE GESTÃO ADMINISTRATIVA - GRP (MANUTENÇÃO CORRETIVA E ADAPTATIVA), ASSESSORIA OPERACIONAL (EVOLUTIVA), TREINAMENTO E CONSULTORIA</t>
  </si>
  <si>
    <t>Contratação de solução ERP visa integrar e centralizar os processos de negócios do TJAC em uma única plataforma, eliminando a necessidade de softwares separados e melhorando a eficiência e a tomada de decisão, modernizando processos e garantindo a qualidade dos serviços prestados aos usuários interno e externo (sociedade acreana)</t>
  </si>
  <si>
    <t>Estabelecer
rotinas de boas
práticas e melhoria
contínua em
processos e
procedimentos
internos</t>
  </si>
  <si>
    <t xml:space="preserve"> Aquisiçao de solução de TIC</t>
  </si>
  <si>
    <t>2025-189</t>
  </si>
  <si>
    <t>159/2023</t>
  </si>
  <si>
    <t>Contratação dos modulos adicionais da aplicação GRP-Thema por meio do fornecimento dos serviços de licenciamento, implantação, customização, integração, manutenção, treinamento, consultoria e suporte da solução GRP Thema® Web</t>
  </si>
  <si>
    <t>Contratação de módulos adicionais (planejamento e processo eletrônico) à solução ERP já contratada para integrar e centralizar os processos de negócios do TJAC em uma única plataforma, eliminando a necessidade de softwares separados e melhorando a eficiência e a tomada de decisão, modernizando processos e garantindo a qualidade dos serviços prestados aos usuários interno e externo (sociedade acreana)</t>
  </si>
  <si>
    <t>Aquisição de soluções de TIC</t>
  </si>
  <si>
    <t>GRP-Thema - módulos principais</t>
  </si>
  <si>
    <t>2025-190</t>
  </si>
  <si>
    <t>17/2025</t>
  </si>
  <si>
    <t>Contratação de serviços especializados para criação e manutenção de Data Warehouse (DW), estruturação de Data Marts (DM), desenvolvimento de dashboards analíticos em plataforma de BI e repasse de conhecimento, visando estruturar a base de dados do PJAC e permitir a visualização eficiente das informações processuais</t>
  </si>
  <si>
    <t>A contratação visa a prestção de serviços especializados para criação e manutenção de Data Warehouse (DW), estruturação de Data Marts (DM), desenvolvimento de dashboards analíticos em plataforma de BI e repasse de conhecimento, visando estruturar a base de dados do PJAC e permitir a visualização eficiente das informações processuais.</t>
  </si>
  <si>
    <t>Definir e executar projetos estratégicos de TIC no TJ, conforme resoluções do CNJ</t>
  </si>
  <si>
    <t>2025-104</t>
  </si>
  <si>
    <t>Contratação de serviços de consultoria especializada para elaboração do Plano Estratégico 2027-2032</t>
  </si>
  <si>
    <t>A contratação justifica-se em razão da finalização do ciclo estratégico 2021-2026, sendo necessário a elaboração de novo Plano seguindo as diretrizes da Polícita Nacional para o Poder Judiciário estatuída pelo CNJ.</t>
  </si>
  <si>
    <t>Aperfeiçoar a governança Judiciária</t>
  </si>
  <si>
    <t xml:space="preserve">ODS 16: Promove sociedades pacíficas e inclusivas, acesso à justiça para todos e instituições eficazes, responsáveis e transparentes em todos os níveis. </t>
  </si>
  <si>
    <t>Aquisição de materiais de consumo para Programas Sociais</t>
  </si>
  <si>
    <t>A contratação se faz necessária para pefeita execução do plano de trabalho do convênio firmado e consequente realização dos objetivos pactuados.</t>
  </si>
  <si>
    <t xml:space="preserve">Aquisição de material de consumo </t>
  </si>
  <si>
    <t>Aquisição de materiais permanentes para execução dos programas sopciais</t>
  </si>
  <si>
    <t>contratação de serviços para execução dos programas sociais</t>
  </si>
  <si>
    <t>13/2024</t>
  </si>
  <si>
    <t>SEINF/SUAPE</t>
  </si>
  <si>
    <t>Contratação de serviços PABX em nuvem, baseado em protocolo SIP, incluindo tráfego ilimitado para ligações locais e nacionais, fixo-fixo e fixo-móvel, com fornecimento de equipamentos e materiais necessários para atendimento das necessidades do Tribunal de Justiça do Estado do Acre.</t>
  </si>
  <si>
    <t>Estabelecer comunicação através de voz, mantendo-a de forma contínua, segura, rápida e eficiente.</t>
  </si>
  <si>
    <t>Fortalecer a gestão de TIC</t>
  </si>
  <si>
    <t xml:space="preserve">1) Redução de consumo energético; 
2) Menor descarte de equipamentos; 
3) Eficiência na infraestrutura de TI </t>
  </si>
  <si>
    <t>ODS 7 
Energia Acessível e Limpa
O serviço em nuvem reduz a necessidade de equipamentos locais e o consumo de energia elétrica
ODS 12
Consumo e produção responsáveis
Garantir padrões de consumo e de produção sustentáveis</t>
  </si>
  <si>
    <t>SETIC</t>
  </si>
  <si>
    <t>SEI: 0005024-05.2023.8.01.0000 
GRP-145/2025</t>
  </si>
  <si>
    <t>12/2024</t>
  </si>
  <si>
    <t>SEINF/SUINF</t>
  </si>
  <si>
    <r>
      <rPr>
        <rFont val="Calibri"/>
        <color theme="1"/>
        <sz val="11.0"/>
      </rPr>
      <t xml:space="preserve">Contratação de serviços de fornecimento de energia elétrica - Unidades Consumidoras </t>
    </r>
    <r>
      <rPr>
        <rFont val="Calibri"/>
        <b/>
        <color theme="1"/>
        <sz val="11.0"/>
      </rPr>
      <t>Grupo B</t>
    </r>
    <r>
      <rPr>
        <rFont val="Calibri"/>
        <color theme="1"/>
        <sz val="11.0"/>
      </rPr>
      <t xml:space="preserve">
</t>
    </r>
  </si>
  <si>
    <t>O fornecimento de energia elétrica constitui serviço de natureza essencial, e constituindo-se serviço público indispensável,
subordinado ao princípio da continuidade de sua prestação, pelo que se torna impossível a sua interrupção.sendo indispensável ao
regular funcionamento das unidades jurisdicionais e administrativas do Tribunal de Justiça do Acre.</t>
  </si>
  <si>
    <t>Projeto para garantir infraestrutura adequada das unidades</t>
  </si>
  <si>
    <t xml:space="preserve">1) Monitoramento, transparência e desempenho; 
</t>
  </si>
  <si>
    <t xml:space="preserve">R$ 4.275.860,00 </t>
  </si>
  <si>
    <t xml:space="preserve">Contratação de  serviço </t>
  </si>
  <si>
    <t>2024 - 153</t>
  </si>
  <si>
    <t xml:space="preserve">792/2021     719/2021    1418/2021   1023/2021    1229/2021    1490/2021    1368/2021   1577/2021   9328/2022   9331/2022    9170/2022    9329/20222     9330/2022     9460/2023    </t>
  </si>
  <si>
    <r>
      <rPr>
        <rFont val="Calibri"/>
        <color theme="1"/>
        <sz val="11.0"/>
      </rPr>
      <t xml:space="preserve">Contratação de serviços de fornecimento de energia elétrica - Unidades Consumidoras </t>
    </r>
    <r>
      <rPr>
        <rFont val="Calibri"/>
        <b/>
        <color theme="1"/>
        <sz val="11.0"/>
      </rPr>
      <t>Grupo A</t>
    </r>
  </si>
  <si>
    <t xml:space="preserve">R$ 1.536.132,00 </t>
  </si>
  <si>
    <t>2024 - 415</t>
  </si>
  <si>
    <r>
      <rPr>
        <rFont val="Calibri"/>
        <color theme="1"/>
        <sz val="11.0"/>
      </rPr>
      <t xml:space="preserve">Contratação de empresa especializada na prestação de serviços de manutenção preventiva e corretiva dos </t>
    </r>
    <r>
      <rPr>
        <rFont val="Calibri"/>
        <b/>
        <color theme="1"/>
        <sz val="11.0"/>
      </rPr>
      <t>SISTEMA DE REFRIGERAÇÃO</t>
    </r>
    <r>
      <rPr>
        <rFont val="Calibri"/>
        <color theme="1"/>
        <sz val="11.0"/>
      </rPr>
      <t>, instalados nos complexos “Sede do Tribunal de Justiça” e “ Cidade da Justiça” em Rio Branco-AC, abrangendo mão de obra, emprego de ferramentas, equipamentos, insumos, materiais e fornecimento de peças com reposição imediata de componentes genuínos (mediante ressarcimento).</t>
    </r>
  </si>
  <si>
    <t>Dar solução célere às falhas apresentadas nos sistemas de ares condicionados</t>
  </si>
  <si>
    <t>1) Eficiência energética e desempenho ambiental                                                                              2) Controle e descarte ambientalmente adequado de gases refrigerantes                                  3)Gestão de resíduos e materiais</t>
  </si>
  <si>
    <t>2025 - 334</t>
  </si>
  <si>
    <r>
      <rPr>
        <rFont val="Calibri"/>
        <color theme="1"/>
        <sz val="11.0"/>
      </rPr>
      <t xml:space="preserve">Contratação de empresa especializada na prestação de serviços de manutenção preventiva e corretiva dos </t>
    </r>
    <r>
      <rPr>
        <rFont val="Calibri"/>
        <b/>
        <color theme="1"/>
        <sz val="11.0"/>
      </rPr>
      <t>GERADORES E SUBESTAÇÕES</t>
    </r>
    <r>
      <rPr>
        <rFont val="Calibri"/>
        <color theme="1"/>
        <sz val="11.0"/>
      </rPr>
      <t>, instalados nos complexos “Sede do Tribunal de Justiça” e “ Cidade da Justiça” em Rio Branco-AC e Comarcas do Interior, abrangendo mão de obra, emprego de ferramentas, equipamentos, insumos, materiais e fornecimento de peças com reposição imediata de componentes genuínos (mediante ressarcimento).</t>
    </r>
  </si>
  <si>
    <t>Dar solução célere às falhas apresentadas nos sistemas de geradores e subestações</t>
  </si>
  <si>
    <t>1) Eficiência energética e desempenho ambiental                                                                              2) Gestão ambientalmente adequada de resíduos e materiais perigosos                                  3)Controle de emissões e redução de poluentes</t>
  </si>
  <si>
    <t>ODS 9 
Indústria, Inovação e Infraestrutura        
Contribui para a melhoria da infraestrutura e dos serviços institucionais do TJAC.</t>
  </si>
  <si>
    <t>2025 - 509</t>
  </si>
  <si>
    <r>
      <rPr>
        <rFont val="Calibri"/>
        <color theme="1"/>
        <sz val="11.0"/>
      </rPr>
      <t xml:space="preserve">Contratação de empresa especializada na prestação de serviços de manutenção preventiva e corretiva das </t>
    </r>
    <r>
      <rPr>
        <rFont val="Calibri"/>
        <b/>
        <color theme="1"/>
        <sz val="11.0"/>
      </rPr>
      <t>USINAS FOTOVOLTÁICAS</t>
    </r>
    <r>
      <rPr>
        <rFont val="Calibri"/>
        <color theme="1"/>
        <sz val="11.0"/>
      </rPr>
      <t>, instalados nos complexos “Sede do Tribunal de Justiça” e “Cidade da Justiça” em Rio Branco-AC e “Cidade da Justiça” de Cruzeiro do Sul, abrangendo mão de obra, emprego de ferramentas, equipamentos, insumos, materiais e fornecimento de peças com reposição imediata de componentes genuínos (mediante ressarcimento).</t>
    </r>
  </si>
  <si>
    <t>Dar solução célere às falhas apresentadas nos sistemas das usinas fotovoltáicas</t>
  </si>
  <si>
    <t xml:space="preserve">1) Eficiência energética e maximização do aproveitamento solar                                                                            2) Gestão adequada de resíduos e componentes eletrônicos                                               </t>
  </si>
  <si>
    <t>R$7.000.000,00</t>
  </si>
  <si>
    <r>
      <rPr>
        <rFont val="Calibri"/>
        <color theme="1"/>
        <sz val="11.0"/>
      </rPr>
      <t xml:space="preserve">Aquisição de </t>
    </r>
    <r>
      <rPr>
        <rFont val="Calibri"/>
        <b/>
        <color theme="1"/>
        <sz val="11.0"/>
      </rPr>
      <t>GERADORES</t>
    </r>
    <r>
      <rPr>
        <rFont val="Calibri"/>
        <color theme="1"/>
        <sz val="11.0"/>
      </rPr>
      <t xml:space="preserve"> para Comarcas do Interior</t>
    </r>
  </si>
  <si>
    <t>Assegurar infraestrutura adequada para garantia das atividades jurisdicional</t>
  </si>
  <si>
    <t>1) Eficiência energética e desempenho ambiental                                                                               2) Controle de emissões e ruído                                                                                                                     3) Gestão de resíduos e fluídos</t>
  </si>
  <si>
    <t xml:space="preserve">Aquisição de material permanente </t>
  </si>
  <si>
    <t>74 / 2025</t>
  </si>
  <si>
    <r>
      <rPr>
        <rFont val="Calibri"/>
        <color theme="1"/>
        <sz val="11.0"/>
      </rPr>
      <t xml:space="preserve">Contratação de empresa para prestação de serviços contínuos de manutenção preventiva, corretiva e de emergência de 11 (onze) </t>
    </r>
    <r>
      <rPr>
        <rFont val="Calibri"/>
        <b/>
        <color theme="1"/>
        <sz val="11.0"/>
      </rPr>
      <t>ELEVADORES</t>
    </r>
    <r>
      <rPr>
        <rFont val="Calibri"/>
        <color theme="1"/>
        <sz val="11.0"/>
      </rPr>
      <t xml:space="preserve"> do Tribunal de Justiça do Estado do Acre</t>
    </r>
  </si>
  <si>
    <t>Dar solução célere às falhas apresentadas nos elevadores</t>
  </si>
  <si>
    <t xml:space="preserve">R$3.910.000,00 </t>
  </si>
  <si>
    <t>R$390.100,00</t>
  </si>
  <si>
    <t>Apenas previsão orçamentária (Contrato vigente)</t>
  </si>
  <si>
    <t>2025 - 306</t>
  </si>
  <si>
    <r>
      <rPr>
        <rFont val="Calibri"/>
        <color theme="1"/>
        <sz val="11.0"/>
      </rPr>
      <t xml:space="preserve">Contratação de empresa para </t>
    </r>
    <r>
      <rPr>
        <rFont val="Calibri"/>
        <b/>
        <color theme="1"/>
        <sz val="11.0"/>
      </rPr>
      <t xml:space="preserve">Construção de Cobertura e Pavimentação </t>
    </r>
    <r>
      <rPr>
        <rFont val="Calibri"/>
        <color theme="1"/>
        <sz val="11.0"/>
      </rPr>
      <t xml:space="preserve">de Comarcas do Interior (Bujari, Plácido de Castro, Xapuri, Capixaba, Brasiléia, Assis Brasil, Sena Madureira, Senador Guiomard, Cidade da Justiça de Rio Branco, Cidade da Justiça de CZS) </t>
    </r>
  </si>
  <si>
    <t>1) Gestão de resíduos da construção civil (RCC)                                                                                       2) Eficiência energética e conforto térmico                                                                                                                       3) Controle de erosão e drenagem sustentável</t>
  </si>
  <si>
    <t>Obras</t>
  </si>
  <si>
    <r>
      <rPr>
        <rFont val="Calibri"/>
        <color theme="1"/>
        <sz val="11.0"/>
      </rPr>
      <t xml:space="preserve">Ampliação de </t>
    </r>
    <r>
      <rPr>
        <rFont val="Calibri"/>
        <b/>
        <color theme="1"/>
        <sz val="11.0"/>
      </rPr>
      <t>Usinas Fotovoltáicas</t>
    </r>
  </si>
  <si>
    <r>
      <rPr>
        <rFont val="Calibri"/>
        <color theme="1"/>
        <sz val="11.0"/>
      </rPr>
      <t xml:space="preserve">Contratação de Empresa para </t>
    </r>
    <r>
      <rPr>
        <rFont val="Calibri"/>
        <b/>
        <color theme="1"/>
        <sz val="11.0"/>
      </rPr>
      <t>Manutenção de ACM</t>
    </r>
    <r>
      <rPr>
        <rFont val="Calibri"/>
        <color theme="1"/>
        <sz val="11.0"/>
      </rPr>
      <t xml:space="preserve"> do Prédio do Juizados e </t>
    </r>
    <r>
      <rPr>
        <rFont val="Calibri"/>
        <b/>
        <color theme="1"/>
        <sz val="11.0"/>
      </rPr>
      <t>Instalação de ACM</t>
    </r>
    <r>
      <rPr>
        <rFont val="Calibri"/>
        <color theme="1"/>
        <sz val="11.0"/>
      </rPr>
      <t xml:space="preserve"> no Fórum Criminal </t>
    </r>
  </si>
  <si>
    <t xml:space="preserve">1) Especificar painéis de ACM com certificação de qualidade e durabilidade mínima de 20 anos                                                                                                                                                              2) Uso de produtos com menor impacto ambiental                                               </t>
  </si>
  <si>
    <t>184/2024</t>
  </si>
  <si>
    <r>
      <rPr>
        <rFont val="Calibri"/>
        <color theme="1"/>
        <sz val="11.0"/>
      </rPr>
      <t>Projeto executivo e execução de obra de construção do prédio
denominado “</t>
    </r>
    <r>
      <rPr>
        <rFont val="Calibri"/>
        <b/>
        <color theme="1"/>
        <sz val="11.0"/>
      </rPr>
      <t>Fórum Cível</t>
    </r>
    <r>
      <rPr>
        <rFont val="Calibri"/>
        <color theme="1"/>
        <sz val="11.0"/>
      </rPr>
      <t>" (3º Prédio)</t>
    </r>
  </si>
  <si>
    <t xml:space="preserve">1) Eficiência energética e conforto ambiental                                                                                                                                                              2) Uso racional da água                                                                                                                                     3) Gestão de resíduos e materiais                                               </t>
  </si>
  <si>
    <t>2024 - 184</t>
  </si>
  <si>
    <t>Contratação de empresa de engenharia para reforma e ampliação do Anexo III - Prédio das Secretarias,
situado nas dependências da Sede do Tribunal de Justiça do Estado do Acre</t>
  </si>
  <si>
    <t>2025 - 258</t>
  </si>
  <si>
    <r>
      <rPr>
        <rFont val="Calibri"/>
        <color theme="1"/>
        <sz val="11.0"/>
      </rPr>
      <t xml:space="preserve">Contratação de empresa de engenharia para Construção do Novo Centro de Justiça e Cidadania (CEJUC)
no Município de </t>
    </r>
    <r>
      <rPr>
        <rFont val="Calibri"/>
        <b/>
        <color theme="1"/>
        <sz val="11.0"/>
      </rPr>
      <t>Santa Rosa do Purus</t>
    </r>
  </si>
  <si>
    <t>2025 - 453</t>
  </si>
  <si>
    <r>
      <rPr>
        <rFont val="Calibri"/>
        <color theme="1"/>
        <sz val="11.0"/>
      </rPr>
      <t xml:space="preserve">Contratação de Empresa de Engenharia para reforma e ampliação da Comarca de
</t>
    </r>
    <r>
      <rPr>
        <rFont val="Calibri"/>
        <b/>
        <color theme="1"/>
        <sz val="11.0"/>
      </rPr>
      <t>Tarauacá</t>
    </r>
  </si>
  <si>
    <t>2025 - 518</t>
  </si>
  <si>
    <r>
      <rPr>
        <rFont val="Calibri"/>
        <color theme="1"/>
        <sz val="11.0"/>
      </rPr>
      <t xml:space="preserve">Contratação de Empresa de Engenharia para reforma e ampliação da Comarca de
</t>
    </r>
    <r>
      <rPr>
        <rFont val="Calibri"/>
        <b/>
        <color theme="1"/>
        <sz val="11.0"/>
      </rPr>
      <t>Porto Acre - Vila do Incra</t>
    </r>
  </si>
  <si>
    <t>2025 - 512</t>
  </si>
  <si>
    <r>
      <rPr>
        <rFont val="Calibri"/>
        <color theme="1"/>
        <sz val="11.0"/>
      </rPr>
      <t xml:space="preserve">Contratação de Empresa de Engenharia para reforma e ampliação da Comarca de
</t>
    </r>
    <r>
      <rPr>
        <rFont val="Calibri"/>
        <b/>
        <color theme="1"/>
        <sz val="11.0"/>
      </rPr>
      <t>Mâncio Lima</t>
    </r>
  </si>
  <si>
    <r>
      <rPr>
        <rFont val="Calibri"/>
        <color theme="1"/>
        <sz val="11.0"/>
      </rPr>
      <t xml:space="preserve">Contratação de Empresa de Engenharia para reforma e ampliação da Comarca de
</t>
    </r>
    <r>
      <rPr>
        <rFont val="Calibri"/>
        <b/>
        <color theme="1"/>
        <sz val="11.0"/>
      </rPr>
      <t>Porto Walter</t>
    </r>
  </si>
  <si>
    <r>
      <rPr>
        <rFont val="Calibri"/>
        <color theme="1"/>
        <sz val="11.0"/>
      </rPr>
      <t xml:space="preserve">Contratação de Empresa de Engenharia para reforma e ampliação da Comarca de
</t>
    </r>
    <r>
      <rPr>
        <rFont val="Calibri"/>
        <b/>
        <color theme="1"/>
        <sz val="11.0"/>
      </rPr>
      <t>Marechal Thaumaturgo</t>
    </r>
  </si>
  <si>
    <r>
      <rPr>
        <rFont val="Calibri"/>
        <color theme="1"/>
        <sz val="11.0"/>
      </rPr>
      <t xml:space="preserve">Contratação de Empresa de Engenharia para reforma e ampliação da Comarca de
</t>
    </r>
    <r>
      <rPr>
        <rFont val="Calibri"/>
        <b/>
        <color theme="1"/>
        <sz val="11.0"/>
      </rPr>
      <t>Rodrigues Alves</t>
    </r>
  </si>
  <si>
    <t>Adequação e Ampliação do Portal de Acolhimento</t>
  </si>
  <si>
    <r>
      <rPr>
        <rFont val="Calibri"/>
        <color theme="1"/>
        <sz val="11.0"/>
      </rPr>
      <t xml:space="preserve">Contratação de empresa de engenharia, para serviço de </t>
    </r>
    <r>
      <rPr>
        <rFont val="Calibri"/>
        <b/>
        <color theme="1"/>
        <sz val="11.0"/>
      </rPr>
      <t>Adequação da Cidade da Justiça</t>
    </r>
    <r>
      <rPr>
        <rFont val="Calibri"/>
        <color theme="1"/>
        <sz val="11.0"/>
      </rPr>
      <t xml:space="preserve"> de Cruzeiro do Sul</t>
    </r>
  </si>
  <si>
    <t>02/2025</t>
  </si>
  <si>
    <r>
      <rPr>
        <rFont val="Calibri"/>
        <color theme="1"/>
        <sz val="11.0"/>
      </rPr>
      <t>Contratação de empresa de engenharia, para prestar serviços, sob demanda, de</t>
    </r>
    <r>
      <rPr>
        <rFont val="Calibri"/>
        <b/>
        <color theme="1"/>
        <sz val="11.0"/>
      </rPr>
      <t xml:space="preserve"> manutenção predial corretiva,</t>
    </r>
    <r>
      <rPr>
        <rFont val="Calibri"/>
        <color theme="1"/>
        <sz val="11.0"/>
      </rPr>
      <t xml:space="preserve"> com fornecimento de materiais e mão de obra, sempre que necessários, sob regime de empreitada por preço unitário, para atender às demandas existentes ou que venham a ocorrer nos imóveis do Tribunal de Justiça localizados nas Comarcas do interior do Estado: </t>
    </r>
    <r>
      <rPr>
        <rFont val="Calibri"/>
        <b/>
        <color theme="1"/>
        <sz val="11.0"/>
      </rPr>
      <t>Cruzeiro do Sul, Mâncio Lima, Rodrigues Alves, Porto Walter (CIC), Marechal Thaumaturgo (CIC), Tarauacá, Feijó e Jordão (CIC).</t>
    </r>
  </si>
  <si>
    <t>Serviços com características complementares e acessórias aos assuntos que constituem a área de competência do TJAC.</t>
  </si>
  <si>
    <t>R$ 23.000.000,00</t>
  </si>
  <si>
    <t>234/2024</t>
  </si>
  <si>
    <t>21/2025</t>
  </si>
  <si>
    <r>
      <rPr>
        <rFont val="Calibri"/>
        <color theme="1"/>
        <sz val="11.0"/>
      </rPr>
      <t xml:space="preserve">Contratação de empresa para a prestação de serviços comuns de engenharia de forma continuada, por demanda, para execução de </t>
    </r>
    <r>
      <rPr>
        <rFont val="Calibri"/>
        <b/>
        <color theme="1"/>
        <sz val="11.0"/>
      </rPr>
      <t>manutenção predial corretiva e/ou preventiva</t>
    </r>
    <r>
      <rPr>
        <rFont val="Calibri"/>
        <color theme="1"/>
        <sz val="11.0"/>
      </rPr>
      <t xml:space="preserve">, bem como reformas de pouca relevância material, serviços de adequação, adaptação, reparação ou revitalização, que consistam de atividades simples, típicas de intervenções isoladas, que possam ser objetivamente definidas conforme especificações usuais no mercado e preços da tabela SINAPI, desonerada, que possuam natureza padronizável e pouco complexa nas instalações prediais das unidades judiciais e administrativas do Tribunal de Justiça do Estado do Acre, por preço unitário, nos municípios de </t>
    </r>
    <r>
      <rPr>
        <rFont val="Calibri"/>
        <b/>
        <color theme="1"/>
        <sz val="11.0"/>
      </rPr>
      <t>Rio Branco, Bujari, Porto Acre, Senador Guiomard, Acrelândia, Plácido de Castro, Vila Campinas, Capixaba, Xapuri, Epitaciolândia, Brasiléia, Assis Brasil, Sena Madureira, Santa Rosa do Purus e Manoel Urbano</t>
    </r>
    <r>
      <rPr>
        <rFont val="Calibri"/>
        <color theme="1"/>
        <sz val="11.0"/>
      </rPr>
      <t>.</t>
    </r>
  </si>
  <si>
    <t>R$ 43.500.000,00</t>
  </si>
  <si>
    <t>15/2024</t>
  </si>
  <si>
    <r>
      <rPr>
        <rFont val="Calibri"/>
        <color theme="1"/>
        <sz val="11.0"/>
      </rPr>
      <t xml:space="preserve">Contratação de empresa especializada em manutenção preventiva e corretiva de ares condicionados </t>
    </r>
    <r>
      <rPr>
        <rFont val="Calibri"/>
        <b/>
        <color theme="1"/>
        <sz val="11.0"/>
      </rPr>
      <t>Split e Acj</t>
    </r>
    <r>
      <rPr>
        <rFont val="Calibri"/>
        <color theme="1"/>
        <sz val="11.0"/>
      </rPr>
      <t xml:space="preserve"> com fornecimento de peças, para atender a demanda do Poder Judiciário do Estado do Acre.</t>
    </r>
  </si>
  <si>
    <t>A contratação anual visa à solução célere de falhas apresentadas nos equipamentos de ares condicionados nas unidades administrativas e judiciais do Tribunal de Justiça do Estado do Acre na Capital e Interior do Estado, bem ainda evitar prejuízos e o agravamento da degeneração do maquinário parte do patrimônio do Poder Judiciário Acreano.</t>
  </si>
  <si>
    <t>ODS 8
Trabalho decente e crescimento econômico
Promover o crescimento econômico inclusivo e sustentável, o emprego pleno e produtivo e o trabalho digno para todos</t>
  </si>
  <si>
    <t xml:space="preserve">R$ 19.235.310,2 </t>
  </si>
  <si>
    <t>0007453-42.2023.8.01.0000</t>
  </si>
  <si>
    <t>66/2023</t>
  </si>
  <si>
    <r>
      <rPr>
        <rFont val="Calibri"/>
        <color theme="1"/>
        <sz val="11.0"/>
      </rPr>
      <t xml:space="preserve">Contratação de concessão de uso de </t>
    </r>
    <r>
      <rPr>
        <rFont val="Calibri"/>
        <b/>
        <color theme="1"/>
        <sz val="11.0"/>
      </rPr>
      <t>softwares</t>
    </r>
    <r>
      <rPr>
        <rFont val="Calibri"/>
        <color theme="1"/>
        <sz val="11.0"/>
      </rPr>
      <t xml:space="preserve"> para atender as necessidades do Tribunal de justiça do Estado do Acre, em específico da Gerência de Instalações, na </t>
    </r>
    <r>
      <rPr>
        <rFont val="Calibri"/>
        <b/>
        <color theme="1"/>
        <sz val="11.0"/>
      </rPr>
      <t>elaboração de orçamentos</t>
    </r>
    <r>
      <rPr>
        <rFont val="Calibri"/>
        <color theme="1"/>
        <sz val="11.0"/>
      </rPr>
      <t>.</t>
    </r>
  </si>
  <si>
    <t>Elaboração de orçamentos para instrução de procedimentos licitatórios.</t>
  </si>
  <si>
    <t>Fortalecer a gestão de tic</t>
  </si>
  <si>
    <t>ODS 9
Indústria, inovação e infraestrutura
Construir infraestruturas resilientes, promover a industrialização inclusiva e sustentável e fomentar a inovação</t>
  </si>
  <si>
    <t>0003336-08.2023.8.01.0000</t>
  </si>
  <si>
    <t>128/2023</t>
  </si>
  <si>
    <r>
      <rPr>
        <rFont val="Calibri"/>
        <color theme="1"/>
        <sz val="11.0"/>
      </rPr>
      <t xml:space="preserve">Contratação de empresa para prestação de serviços de natureza continuada de </t>
    </r>
    <r>
      <rPr>
        <rFont val="Calibri"/>
        <b/>
        <color theme="1"/>
        <sz val="11.0"/>
      </rPr>
      <t>tratamento químico da água do sistema de climatizaçã</t>
    </r>
    <r>
      <rPr>
        <rFont val="Calibri"/>
        <color theme="1"/>
        <sz val="11.0"/>
      </rPr>
      <t>o (Chiller),
incluindo mão de obra, materiais e equipamentos necessários a execução integral do objeto, para atender as necessidades do Tribunal de Justiça do Estado do Acre.</t>
    </r>
  </si>
  <si>
    <t>Garantir funcionamento do sistema de climatização</t>
  </si>
  <si>
    <t>0005067-39.2023.8.01.0000</t>
  </si>
  <si>
    <r>
      <rPr>
        <rFont val="Calibri"/>
        <color theme="1"/>
        <sz val="11.0"/>
      </rPr>
      <t xml:space="preserve">Instalação de </t>
    </r>
    <r>
      <rPr>
        <rFont val="Calibri"/>
        <b/>
        <color theme="1"/>
        <sz val="11.0"/>
      </rPr>
      <t>Nobreaks Prediais</t>
    </r>
    <r>
      <rPr>
        <rFont val="Calibri"/>
        <color theme="1"/>
        <sz val="11.0"/>
      </rPr>
      <t xml:space="preserve"> em Comarcas do Interior</t>
    </r>
  </si>
  <si>
    <t>Aquisição de Equipamentos para Modernização da SUINF</t>
  </si>
  <si>
    <t>Aprimorar condições técnicas e operacionais adequadas para o desempenho eficiente de suas funções de planejamento, execução, fiscalização e manutenção das edificações do Poder Judiciário.</t>
  </si>
  <si>
    <t xml:space="preserve">1) Eficiência energética e desempenho ambiental                                                                                                                                                              2) Durabilidade e manutenção sustentável                                                                                                                                     3) Ergonomia e saúde ocupacional                                               </t>
  </si>
  <si>
    <r>
      <rPr>
        <rFont val="Calibri"/>
        <color theme="1"/>
        <sz val="11.0"/>
      </rPr>
      <t xml:space="preserve">Contratação de empresa especializada para </t>
    </r>
    <r>
      <rPr>
        <rFont val="Calibri"/>
        <b/>
        <color theme="1"/>
        <sz val="11.0"/>
      </rPr>
      <t>elaboração de Projetos</t>
    </r>
    <r>
      <rPr>
        <rFont val="Calibri"/>
        <color theme="1"/>
        <sz val="11.0"/>
      </rPr>
      <t xml:space="preserve"> Complementares de maior complexidade e/ou conhecimento específico</t>
    </r>
  </si>
  <si>
    <t>Atender demandas técnicas do Poder Judiciário que ultrapassam a capacidade operacional e o escopo de atuação da equipe interna.</t>
  </si>
  <si>
    <t xml:space="preserve">1) Integração de princípios de eficiência energética e ambiental nos projetos                                                                                                                                                              2) Responsabilidade socioambiental da contratada                                                                                                                                     3) Gestão sustentável do ciclo de vida da edificação                                               </t>
  </si>
  <si>
    <t xml:space="preserve">R$ 500.0000,00 </t>
  </si>
  <si>
    <r>
      <rPr>
        <rFont val="Calibri"/>
        <color theme="1"/>
        <sz val="11.0"/>
      </rPr>
      <t xml:space="preserve">Construção </t>
    </r>
    <r>
      <rPr>
        <rFont val="Calibri"/>
        <b/>
        <color theme="1"/>
        <sz val="11.0"/>
      </rPr>
      <t>Galpões</t>
    </r>
    <r>
      <rPr>
        <rFont val="Calibri"/>
        <color theme="1"/>
        <sz val="11.0"/>
      </rPr>
      <t xml:space="preserve"> para Almoxarifado e Arquivo de Bens </t>
    </r>
  </si>
  <si>
    <t>Pagamento das faturas dos serviços de água/esgoto
SAERB/SANEACRE.</t>
  </si>
  <si>
    <t>A contratação do serviço de fornecimento de água potável e coleta de esgoto é essencial para garantir o pleno funcionamento das atividades nesta instituição, assegurando condições adequadas de higiene, saúde e bem-estar para colaboradores, servidores e visitantes. Trata-se de um serviço contínuo e indispensável, normalmente prestado por concessionária pública local, sendo sua contratação necessária para atender às demandas legais, operacionais e sanitárias do local.</t>
  </si>
  <si>
    <t xml:space="preserve">1) Eficiência no uso da água                                                                                                                                                              2) Tratamento adequado de efluentes                                                                                                                                    3) Adoção de tecnologias sustentáveis                                               </t>
  </si>
  <si>
    <t>ODS 6 – Água Potável e Saneamento</t>
  </si>
  <si>
    <t xml:space="preserve">R$ 6.430.200,00 </t>
  </si>
  <si>
    <t>2025 - 170</t>
  </si>
  <si>
    <r>
      <rPr>
        <rFont val="Calibri"/>
        <color theme="1"/>
        <sz val="11.0"/>
      </rPr>
      <t xml:space="preserve">Contratação de empresa especializada na área de engenharia e arquitetura para a prestação de serviços
técnicos especializados de </t>
    </r>
    <r>
      <rPr>
        <rFont val="Calibri"/>
        <b/>
        <color theme="1"/>
        <sz val="11.0"/>
      </rPr>
      <t>gerenciamento e assessoria à FISCALIZAÇÃO da obra de Construção</t>
    </r>
    <r>
      <rPr>
        <rFont val="Calibri"/>
        <color theme="1"/>
        <sz val="11.0"/>
      </rPr>
      <t xml:space="preserve"> do Prédio
do Fórum Cível</t>
    </r>
  </si>
  <si>
    <t>Prestar apoio técnico à fiscalização da obra de construção do Fórum Cível, garantindo o acompanhamento adequado das etapas, o cumprimento dos prazos e da qualidade exigida, além de assegurar eficiência e controle técnico durante a execução dos serviços.</t>
  </si>
  <si>
    <t xml:space="preserve">1) Prioridade para o uso de ferramentas e metodologias digitais                                                                                                                                                     2) Incentivo à eficiência energética                                                                                                                                3) Cumprimento das normas de segurança, saúde e acessibilidade                                              </t>
  </si>
  <si>
    <t>2025 - 309</t>
  </si>
  <si>
    <r>
      <rPr>
        <rFont val="Calibri"/>
        <color theme="1"/>
        <sz val="11.0"/>
      </rPr>
      <t xml:space="preserve">Contratação de </t>
    </r>
    <r>
      <rPr>
        <rFont val="Calibri"/>
        <b/>
        <color theme="1"/>
        <sz val="11.0"/>
      </rPr>
      <t>Serviço de aluguel para mudança da equipe do térreo da Sede do TJAC</t>
    </r>
    <r>
      <rPr>
        <rFont val="Calibri"/>
        <color theme="1"/>
        <sz val="11.0"/>
      </rPr>
      <t>, com o objetivo de
viabilizar a adequação do referido prédio.</t>
    </r>
  </si>
  <si>
    <t>Viabilizar as obras de adequação do prédio, permitindo que os serviços internos sejam executados sem prejudicar o andamento das atividades administrativas. A medida é temporária e essencial para garantir a segurança, a organização e a continuidade dos trabalhos durante o período de reforma.</t>
  </si>
  <si>
    <t xml:space="preserve">1) Uso racional de recursos e materiais                                                                                                                                                     2) Planejamento logístico eficiente                                                                                                                               3) Destinação adequada de resíduos                                              </t>
  </si>
  <si>
    <t>2025 - 514</t>
  </si>
  <si>
    <r>
      <rPr>
        <rFont val="Calibri"/>
        <color theme="1"/>
        <sz val="11.0"/>
      </rPr>
      <t>Contratação de empresa de engenharia para reforma e adequação do</t>
    </r>
    <r>
      <rPr>
        <rFont val="Calibri"/>
        <b/>
        <color theme="1"/>
        <sz val="11.0"/>
      </rPr>
      <t xml:space="preserve"> Prédio Sede</t>
    </r>
    <r>
      <rPr>
        <rFont val="Calibri"/>
        <color theme="1"/>
        <sz val="11.0"/>
      </rPr>
      <t xml:space="preserve"> do Poder Judiciário do Tribunal de Justiça do Estado do Acre</t>
    </r>
  </si>
  <si>
    <t xml:space="preserve"> 47/2024</t>
  </si>
  <si>
    <t>SEINF/SUAPI</t>
  </si>
  <si>
    <t xml:space="preserve">Contratação do serviços de emissão de Certificados Digitais para atender as necessidades do Tribunal de Justiça do Estado do Acre, bem como atender as condições estabelecidas no TERMO DE COOPERAÇÃO  TÉCNICA N.º 16/2024 firmado junto à Polícia Civil do Estado do Acre e do Instituto Socioeducativo do Estado do Acre, conforme Termo de Referência, ETP formalizado pela DRVAC.
</t>
  </si>
  <si>
    <t xml:space="preserve">O Certificado Digital é o único meio de acesso ao SAJ virtual PJeCor, Comprasnet, Plataforma eSocial (Sistema de Escrituração Digital
das Obrigações Fiscais, Previdenciárias e Trabalhistas).
</t>
  </si>
  <si>
    <t>Assegurar a segurança da informação, a autenticidade documental e a eficiência administrativa no âmbito do Tribunal de Justiça do Estado do Acre, por meio da contratação de serviços de emissão de Certificados Digitais, promovendo a modernização tecnológica, a desmaterialização de processos e a redução do impacto ambiental, em alinhamento ao PLS/TJAC e ao Termo de Cooperação Técnica nº 16/2024.</t>
  </si>
  <si>
    <t>Desmaterialização de processos: redução expressiva do uso de papel, impressão e transporte de documentos físicos. Redução da pegada de carbono: eliminação de deslocamentos para assinaturas presenciais e tramitação de documentos físicos. Eficiência energética: uso de soluções digitais que reduzem o consumo de recursos materiais e energéticos em comparação a processos convencionais.</t>
  </si>
  <si>
    <t>ODS 9 
Indústria, Inovação e Infraestrutura	
Promove inovação tecnológica e infraestrutura digital segura no âmbito do Poder Judiciário.
ODS 12 
Consumo e Produção Responsáveis
Reduz o uso de papel e insumos físicos, incentivando práticas administrativas sustentáveis.
ODS 13 
Ação contra a Mudança Global do Clima	
Diminui emissões de CO₂ ao evitar deslocamentos e reduzir o consumo de materiais.</t>
  </si>
  <si>
    <t>contrato vigente</t>
  </si>
  <si>
    <t>2024- 76</t>
  </si>
  <si>
    <t>19/2023</t>
  </si>
  <si>
    <t>CONCESSÃO DE USO, A TÍTULO ONEROSO, do espaço físico destinado ao restaurante existente na Sede Administrativa do Tribunal de Justiça do Estado do Acre.</t>
  </si>
  <si>
    <t>A medida justifica-se pela necessidade de oferecer infraestrutura adequada de alimentação nas dependências do Tribunal, contribuindo para a qualidade de vida e o bem-estar no ambiente de trabalho, além de fomentar práticas de alimentação equilibrada e sustentável.</t>
  </si>
  <si>
    <t>Promover a utilização racional e sustentável dos espaços públicos e o bem-estar dos servidores e usuários do Tribunal de Justiça do Estado do Acre, por meio da concessão de uso onerosa do restaurante institucional, assegurando alimentação saudável, acessível e de qualidade, além de eficiência administrativa e retorno econômico à instituição, em alinhamento com as diretrizes do PLS/TJAC.</t>
  </si>
  <si>
    <t>Gestão responsável dos resíduos alimentares, com incentivo à compostagem ou doação de excedentes.</t>
  </si>
  <si>
    <t>ODS 8 
Trabalho Decente e Crescimento Econômico
Gera emprego e renda, fortalecendo a economia local por meio da concessão e operação do restaurante.
ODS 12
Consumo e produção responsáveis
Garantir padrões de consumo e de produção sustentáveis</t>
  </si>
  <si>
    <t>prorrogação</t>
  </si>
  <si>
    <t>Contratação de serviços gerais</t>
  </si>
  <si>
    <t>0000459-95.2023.8.01.0000</t>
  </si>
  <si>
    <t>2021/9912479953</t>
  </si>
  <si>
    <t>Contratação de produtos e serviços por meio de Pacote de Serviços dos CORREIOS mediante adesão ao Termo de Condições Comerciais.</t>
  </si>
  <si>
    <t>Atender a necessidade de demandas postais deste Poder Judiciário.</t>
  </si>
  <si>
    <t>Garantir celeridade e efetividade nos julgamentos processuais</t>
  </si>
  <si>
    <t>Utilização eficiente de serviços postais; priorizar pacotes e serviços digitais para reduzir impacto ambiental.</t>
  </si>
  <si>
    <t>Prorrogação em Janeiro de 2026</t>
  </si>
  <si>
    <t>0006721-66.2020.8.01.0000/GRP-92/2025</t>
  </si>
  <si>
    <t>Contrato 77/2022</t>
  </si>
  <si>
    <t>Contratação de empresa especializada para prestação de serviços de garçons na sede administrativa do Tribunal de Justiça do Estado do Acre.</t>
  </si>
  <si>
    <t>A medida se justifica pela demanda recorrente e contínua por serviços de apoio e atendimento institucional, garantindo organização, padronização e qualidade nos eventos promovidos pelo Tribunal. O serviço terceirizado permite eficiência na execução das atividades, otimização dos recursos humanos e redução de custos administrativos, em conformidade com os princípios da economicidade e eficiência</t>
  </si>
  <si>
    <t>Assegurar a eficiência, qualidade e sustentabilidade dos serviços institucionais realizados no âmbito do Tribunal de Justiça do Estado do Acre, por meio da contratação de empresa especializada em serviços de garçons, garantindo apoio adequado a eventos oficiais e administrativos, padronização do atendimento e respeito às diretrizes de sustentabilidade, ética e eficiência</t>
  </si>
  <si>
    <t>Projeto de Apoio Logístico e Cerimonial</t>
  </si>
  <si>
    <t>Incentivo ao uso de materiais reutilizáveis ou biodegradáveis (copos, talheres, guardanapos e embalagens) durante eventos.
Redução e manejo adequado de resíduos gerados nas atividades de alimentação e serviço.
Eficiência no uso de água e energia, com boas práticas de limpeza e preparo de ambientes.</t>
  </si>
  <si>
    <t>ODS 3 
Saúde e Bem-Estar
Garante condições adequadas de trabalho e ambiente saudável aos colaboradores terceirizados.
ODS 8 
Trabalho Decente e Crescimento Econômico        
Promove a geração de empregos formais e capacitação profissional.
ODS 9 
Indústria, Inovação e Infraestrutura        
Contribui para a melhoria da infraestrutura e dos serviços institucionais do TJAC.
ODS 12 
Consumo e Produção Responsáveis
Incentiva o uso racional de recursos e a redução de resíduos durante eventos e atendimentos.</t>
  </si>
  <si>
    <t xml:space="preserve">Contratação de serviços </t>
  </si>
  <si>
    <t>contrato vigente
Encerra em 06/2026</t>
  </si>
  <si>
    <t>SEI: 0001231-92.2022.8.01.0000
2025-180</t>
  </si>
  <si>
    <t>11/2024 
88/2022 
 8/2023</t>
  </si>
  <si>
    <t>SEINF/SUTRA</t>
  </si>
  <si>
    <t>Contratação de serviços de seguro total e rastreamento para a frota de veículos do TJAC, com cobertura compreensiva (colisão, incêndio e roubo), bem ainda com cobertura a terceiros (danos materiais e danos pessoais) acidentes pessoais por passageiros, com assistência 24 horas, com o objetivo de suprir as necessidades do Tribunal de Justiça do Estado do Acre.</t>
  </si>
  <si>
    <t>Necessidade dos serviços de seguro total da frota de veículos.</t>
  </si>
  <si>
    <t>ODS 3
Saúde e Bem-Estar
A cobertura total e a assistência 24h asseguram condições seguras para servidores e usuários, prevenindo e mitigando riscos de acidentes.
ODS 12
Consumo e produção responsáveis
Garantir padrões de consumo e de produção sustentáveis</t>
  </si>
  <si>
    <t>Aquisição de serviço terceirizado</t>
  </si>
  <si>
    <t>Contrato vigente</t>
  </si>
  <si>
    <t xml:space="preserve"> 2025-219
2025-278 
2025-262 
2025-481 </t>
  </si>
  <si>
    <t>Em andamento</t>
  </si>
  <si>
    <t>R$ 460.063,75</t>
  </si>
  <si>
    <t xml:space="preserve"> 
2025-481 </t>
  </si>
  <si>
    <t xml:space="preserve">107/2022  
 110/2022 </t>
  </si>
  <si>
    <t>Contratação de serviços de natureza técnico automotivo especializado (manutenção preventiva e corretiva) através de serviços mecânico, elétrico,
lanternagem, pintura e capotaria nos veículos de diversas marcas e modelos pertencentes ao Tribunal de Justiça do Estado do Acre e utilizados nas Comarcas que compõem a SEINF, e ainda, fornecimento de peças/acessórios automotivos, destinados aos referidos veículos.</t>
  </si>
  <si>
    <t>necessidade de garantir a proteção patrimonial e a segurança da frota oficial do Tribunal de Justiça do Estado do Acre, abrangendo cobertura compreensiva (colisão, incêndio, roubo), danos a terceiros e assistência 24 horas.</t>
  </si>
  <si>
    <t>Garantir a segurança, eficiência e sustentabilidade na gestão da frota do TJAC, por meio da contratação de seguro total e rastreamento veicular, assegurando o uso racional de recursos públicos e a proteção do patrimônio institucional.</t>
  </si>
  <si>
    <t>Reutilização e reciclagem de componentes, sempre que possível, priorizando a recuperação de peças em bom estado, em vez da substituição desnecessária. Controle do consumo de insumos e energia, adotando práticas de manutenção eficiente que prolonguem a vida útil dos veículos e reduzam emissões de poluentes.</t>
  </si>
  <si>
    <t>ODS 3
Saúde e Bem-Estar
A manutenção preventiva garante segurança no transporte de servidores e magistrados, evitando acidentes e preservando vidas.
ODS 9
Indústria, Inovação e Infraestrutura	
Estimula o uso de tecnologia e boas práticas automotivas para prolongar a vida útil da frota e melhorar a eficiência da infraestrutura de transporte institucional.
ODS 12
Consumo e produção responsáveis
Garantir padrões de consumo e de produção sustentáveis</t>
  </si>
  <si>
    <t>hora</t>
  </si>
  <si>
    <t>2025-151; 2025-182</t>
  </si>
  <si>
    <t>20/2025</t>
  </si>
  <si>
    <t>Contratação de empresa especializada na prestação de serviços continuados de Administração, Gerenciamento, Intermediação e Implantação de um sistema informatizado e integrado via WEB on-line real time, objetivando-se o fornecimento de combustíveis (gasolina, etanol, diesel comum e S10, lubrificantes, aditivos, reagentes), para veículos, barcos e grupos geradores com utilização de dispositivos de identificação do tipo TAG (etiqueta) RFID, NFC ou com tecnologia similar. Manutenção preventiva/corretiva, incluindo lavagens, serviços de chaveiro e peças em geral em estabelecimentos credenciados no território nacional para o Tribunal de Justiça do Estado do Acre, capital e interior</t>
  </si>
  <si>
    <t>A medida se justifica pela necessidade de centralizar a gestão da frota e dos abastecimentos em plataforma digital unificada, assegurando agilidade, confiabilidade nas informações e economicidade, em conformidade com os princípios da administração pública.</t>
  </si>
  <si>
    <t>Garantir infraestrutura e serviços de apoio adequados ao funcionamento das unidades administrativas e judiciais;
Promover a eficiência e a racionalização dos processos internos de suporte administrativo;
Assegurar a melhoria contínua da qualidade e do controle na gestão de recursos públicos.</t>
  </si>
  <si>
    <t>Controle de consumo e redução de emissões de CO₂, por meio do monitoramento eletrônico da frota;
Racionalização de deslocamentos e manutenção preventiva para prolongar a vida útil dos veículos e equipamentos;
Transparência e rastreabilidade dos abastecimentos e serviços, reduzindo riscos de desperdício ou fraudes;
Incentivo ao uso de combustíveis menos poluentes (etanol e diesel S10) e materiais ecologicamente adequados.</t>
  </si>
  <si>
    <t>ODS 9 
Indústria, Inovação e Infraestrutura: pela adoção de tecnologia inteligente na gestão de frota e manutenção;
ODS 11 
Cidades e Comunidades Sustentáveis: ao promover mobilidade institucional mais eficiente e ambientalmente responsável;
ODS 12 
Consumo e Produção Responsáveis: pelo controle no uso de combustíveis e insumos;
ODS 13 
Ação Contra a Mudança Global do Clima: pela redução das emissões e incentivo a práticas sustentáveis;
ODS 16 
Paz, Justiça e Instituições Eficazes: ao fortalecer a governança, a transparência e o controle na administração pública.</t>
  </si>
  <si>
    <t>%</t>
  </si>
  <si>
    <t>alta</t>
  </si>
  <si>
    <t>Aquisição combustível e sistema de gerenciamento de frota</t>
  </si>
  <si>
    <t>2024-378</t>
  </si>
  <si>
    <t>Contratação de serviços de natureza técnico automotivo especializado (manutenção preventiva e corretiva) através de serviços mecânico, elétrico, lanternagem, pintura e capotaria nos veículos de diversas marcas e modelos pertencentes ao Tribunal de Justiça do Estado do Acre e utilizados em todas as Comarcas , e ainda, fornecimento de peças/acessórios automotivos, destinados aos referidos veículos.</t>
  </si>
  <si>
    <t>R$ 2.800.000,00</t>
  </si>
  <si>
    <t xml:space="preserve">Registro de Preços de empresa fornecedora de Pneus tipo lameiro (off-road) para as
caminhontes 4x4 pertecente a frota de veículos do TJAC. </t>
  </si>
  <si>
    <t>destina-se ao atendimento das caminhonetes 4x4 que compõem a frota oficial do Tribunal de Justiça do Estado do Acre, utilizadas em deslocamentos administrativos e operacionais, especialmente em rotas de difícil acesso que demandam aderência e resistência específicas para trafegar em estradas não pavimentadas e regiões de terreno acidentado.</t>
  </si>
  <si>
    <t>Garantir a segurança dos servidores e o pleno funcionamento das atividades judiciais nas comarcas do interior, assegurando mobilidade, continuidade dos serviços e preservação da frota. Além disso, a contratação promove eficiência e sustentabilidade, ao padronizar o fornecimento de pneus com maior durabilidade e desempenho adequado ao uso severo</t>
  </si>
  <si>
    <t>Reduzir a frequência de substituições de pneus, o descarte de resíduos e os custos de manutenção, em consonância com as diretrizes do Plano de Logística Sustentável</t>
  </si>
  <si>
    <t>ODS 9
Indústria, Inovação e Infraestrutura
Fortalece a infraestrutura logística e operacional do TJAC com o uso de materiais de melhor desempenho.
ODS 12
Consumo e produção responsáveis
Garantir padrões de consumo e de produção sustentáveis</t>
  </si>
  <si>
    <t xml:space="preserve">Aquisição de material  de consumo </t>
  </si>
  <si>
    <t>GRP: 2025-324</t>
  </si>
  <si>
    <t>82/2025</t>
  </si>
  <si>
    <t>Aquisição futura e eventual de quadriciclos (veículos ATV All Terrain Vehicle), novos, com tração 4x4, destinados à composição da frota do Tribunal de Justiça do Estado do Acre (TJAC), visando atender às necessidades de deslocamento institucional em áreas de difícil acesso, especialmente em regiões rurais, alagadiças e de mata fechada.</t>
  </si>
  <si>
    <t>Justifica-se a necessidade de aquisição de quadriciclos (ATVs), veículos projetados para enfrentar com segurança e agilidade condições extremas de terreno. Essa contratação permitirá o cumprimento de mandados judiciais, deslocamento de equipes, transporte de materiais institucionais e realização de ações de cidadania e justiça itinerante, assegurando a presença efetiva do Judiciário em todo o território estadual.</t>
  </si>
  <si>
    <t>Garantir a ampliação do acesso e da eficiência dos serviços do Poder Judiciário do Estado do Acre, por meio da aquisição de quadriciclos (ATVs) capazes de operar em áreas de difícil acesso, assegurando o cumprimento de mandados judiciais, o apoio logístico às ações de cidadania e justiça itinerante e o transporte de materiais institucionais, promovendo mobilidade, segurança e presença efetiva do TJAC em todo o território estadual.</t>
  </si>
  <si>
    <t>Redução do impacto ambiental em deslocamentos: o uso de quadriciclos evita a abertura de vias para veículos maiores, minimizando o desmatamento e a compactação do solo em regiões de mata e áreas alagadiças.</t>
  </si>
  <si>
    <t>ODS 10 
Redução das Desigualdades
Promove o acesso à Justiça em áreas rurais, ribeirinhas e isoladas, reduzindo desigualdades regionais no atendimento jurisdicional.
ODS 12
Consumo e produção responsáveis
Garantir padrões de consumo e de produção sustentáveis</t>
  </si>
  <si>
    <t>Aquisição de Material Permanente</t>
  </si>
  <si>
    <t>ARP vigente</t>
  </si>
  <si>
    <t>GRP: 2025-325</t>
  </si>
  <si>
    <t xml:space="preserve">Aquisição e instalação de capota automotiva em fibra de vidro, na cor original do veículo, com teto reforçado, vedação contra água e aumento da capacidade de carga, destinada a veículos da frota oficial.
</t>
  </si>
  <si>
    <t>Para garantir maior proteção, segurança e acondicionamento adequado de materiais, equipamentos e documentos transportados. O uso da caçamba sem cobertura expõe a carga a intempéries (chuva, sol e poeira), além de aumentar o risco de perdas, danos ou extravios</t>
  </si>
  <si>
    <t>Garantir eficiência, segurança e sustentabilidade na utilização da frota oficial do Tribunal de Justiça do Estado do Acre, por meio da aquisição e instalação de capotas automotivas em fibra de vidro, que proporcionam proteção, durabilidade e maior capacidade de transporte, otimizando o uso dos veículos em atividades administrativas, logísticas e de apoio às comarcas.</t>
  </si>
  <si>
    <t>Prolongamento da vida útil dos veículos oficiais, reduzindo a necessidade de substituição de automóveis e, consequentemente, o consumo de novos recursos naturais. Vedação contra água e poeira. Menor impacto de manutenção.</t>
  </si>
  <si>
    <t xml:space="preserve">ODS 9 
Indústria, Inovação e Infraestrutura
Promove inovação na frota institucional com o uso de componentes modernos e resistentes, que ampliam a eficiência da infraestrutura veicular.
ODS 12
Consumo e produção responsáveis
Garantir padrões de consumo e de produção sustentáveis
</t>
  </si>
  <si>
    <t>GRP: 2025-457</t>
  </si>
  <si>
    <t>Aquisição de embarcações tipo canoa, com estrutura em alumínio naval, medindo 6, 7 e 8 metros, compatíveis com motores de 13 HP, equipadas com ou sem toldo e com encosto de assento acolchoado, destinadas às Comarcas que necessitam de transporte fluvial para deslocamento de servidores, materiais e apoio logístico às atividades administrativas e jurisdicionais do Tribunal de Justiça do Estado do Acre (TJAC).</t>
  </si>
  <si>
    <t>Justifica-se a aquisição pela realidade geográfica e hidrográfica do Estado, que impõe o uso de embarcações leves, seguras e resistentes para acesso a regiões rurais, ribeirinhas e isoladas, onde não há vias terrestres transitáveis. A utilização dessas embarcações permitirá ampliar o alcance das ações do Poder Judiciário, garantindo eficiência, celeridade e continuidade dos serviços públicos, bem como segurança no transporte de servidores e materiais institucionais.</t>
  </si>
  <si>
    <t>Garantir a mobilidade, segurança e eficiência logística do Poder Judiciário do Estado do Acre, por meio da aquisição de embarcações tipo canoa em alumínio naval, destinadas ao atendimento das comarcas que dependem de transporte fluvial, assegurando o acesso à Justiça em regiões isoladas e a continuidade dos serviços administrativos e jurisdicionais, em alinhamento às diretrizes de sustentabilidade, eficiência e inclusão territorial do TJAC.</t>
  </si>
  <si>
    <t>Promover uso racional de recursos e otimização da logística institucional, ao empregar embarcações em alumínio naval, material reciclável, durável e de baixa manutenção, o que contribui para a redução de impactos ambientais e maior eficiência econômica.</t>
  </si>
  <si>
    <t>ODS 10
Redução das Desigualdades
Garante o acesso à Justiça em comunidades ribeirinhas e isoladas, promovendo equidade territorial.
ODS 12
Consumo e produção responsáveis
Garantir padrões de consumo e de produção sustentáveis</t>
  </si>
  <si>
    <t>GRP: 2025-529</t>
  </si>
  <si>
    <t>118/2022</t>
  </si>
  <si>
    <t>Contratação de serviços técnicos de manutenção preventiva e corretiva, com fornecimento de peças, em bens móveis do Tribunal de Justiça do
Estado do Acre (Academia).</t>
  </si>
  <si>
    <t>A contratação de serviços de manutenção preventiva e corretiva dos equipamentos da academia de musculação se justificam em decorrência do fato de que os maquinários, que não passam pela devida manutenção se deterioram mais rapidamente ao longo do tempo, ao mesmo passo que se tornam mais inseguros.</t>
  </si>
  <si>
    <t>176/2025</t>
  </si>
  <si>
    <t>Contratação de empresa especializada para prestação de serviços de garçons e montador de móveis para Comarca de Rio Branco e serviço de Carregadores para a Regional do Juruá.</t>
  </si>
  <si>
    <t>justifica-se pela necessidade de apoio operacional às atividades institucionais do Poder Judiciário do Estado do Acre. Os serviços são essenciais para garantir o adequado suporte nas ações de logística, eventos oficiais, cerimônias, montagens e desmontagens de mobiliários e equipamentos, bem como nas atividades de transporte interno de bens. A execução contínua dessas atividades demanda profissionais com capacitação técnica, experiência e disponibilidade imediata, de modo a assegurar a conservação do patrimônio e a eficiência na prestação dos serviços administrativos e de apoio.</t>
  </si>
  <si>
    <t>Garantir infraestrutura e serviços de apoio adequados ao funcionamento das unidades administrativas e judiciais;
Promover a eficiência e a racionalização dos processos internos de suporte;
Assegurar a melhoria contínua da qualidade dos serviços prestados aos usuários internos e externos.</t>
  </si>
  <si>
    <t>Contratação eventual e futura de empresa especializada para prestação de serviços de desinsetização, desmorcegação, desratização, descupinização, limpeza geral de dejetos, limpeza de fossas, cisterna e rede de esgoto das áreas internas e externas dos prédios onde estão instaladas as unidades do Poder Judiciário, na capital e no interior do Estado por um período de 12 (doze) meses, conforme detalhamento e condições estabelecidas neste Termo de Referência.</t>
  </si>
  <si>
    <t>A medida se justifica pela necessidade de garantir condições adequadas de higiene, salubridade e conforto aos magistrados, servidores, estagiários, terceirizados e ao público em geral que frequenta as unidades do Poder Judiciário, assegurando o pleno funcionamento das atividades administrativas e jurisdicionais.</t>
  </si>
  <si>
    <t>Assegurar condições adequadas de higiene, salubridade e bem-estar nos ambientes do Tribunal de Justiça do Estado do Acre, por meio da contratação de serviços terceirizados de limpeza, asseio e conservação, promovendo a eficiência administrativa, a preservação do patrimônio público e o cumprimento das diretrizes de sustentabilidade ambiental, social e econômica previstas no PLS/TJAC.</t>
  </si>
  <si>
    <t>Racionalização dos custos operacionais com a centralização dos serviços em contrato único e contínuo.
Padronização de insumos e procedimentos, garantindo maior eficiência e previsibilidade orçamentária.</t>
  </si>
  <si>
    <t xml:space="preserve">ODS 3 Saúde e Bem-Estar
Assegura ambientes limpos, saudáveis e seguros para todos os usuários e colaboradores do TJAC.
</t>
  </si>
  <si>
    <t>Demanda</t>
  </si>
  <si>
    <t>R$ 331.668,06</t>
  </si>
  <si>
    <t>nova</t>
  </si>
  <si>
    <t>2025-533</t>
  </si>
  <si>
    <t>78/2023</t>
  </si>
  <si>
    <t>Contratação de empresa para prestação dos serviços de jardinagem roçada com fornecimento de todos os materiais, equipamentos e mão-deobra, bem como com a destinação final dos resíduos em local adequado, visando suprir as demandas deste Tribunal de Justiça do Estado do Acre, especificamente da Diretoria Regional, DRVAC, em conformidade com as condições estabelecidas neste Termo de Referência, anexo do Edital.</t>
  </si>
  <si>
    <t>O TJAC não dispõe em seu quadro de pessoal, servidores para suprir a demanda extraordinária de atividades envolvidas para esse fim o qual que se pretende-se contratar.</t>
  </si>
  <si>
    <t>R$ 266.239,78</t>
  </si>
  <si>
    <t>Contratação de Serviços Terceirizado</t>
  </si>
  <si>
    <t>2025-181</t>
  </si>
  <si>
    <t xml:space="preserve"> 140/2024</t>
  </si>
  <si>
    <t>Contratação de pessoa jurídica especializada para prestação de serviços terceirizados de limpeza, asseio e conservação diária, com fornecimento de materiais, utensílios e equipamentos de limpeza, objetivando-se suprir as demandas de rotina das atividades de funcionamento do TJAC, mediante a alocação de postos de serviço para as Comarcas de Rio Branco, Manoel Urbano, Sena Madureira, Bujari, Porto Acre, Acrelândia, Plácido de Castro, Vila Campinas, Senador Guiomard, Capixaba, Xapuri, Epitaciolândia, Brasiléia, Assis Brasil e Santa Rosa do Purus, que serão prestados nas condições estabelecidas no Termo de Referência, anexo do Edital.</t>
  </si>
  <si>
    <t>R$ 3.026.026,44</t>
  </si>
  <si>
    <t>Renovado até 21/07/2026</t>
  </si>
  <si>
    <t>2024-263</t>
  </si>
  <si>
    <t>Contratação de serviços terceirizados de limpeza, asseio e conservação diária, com fornecimento de materiais, utensílios e equipamentos de
limpeza para suprir as necessidades do Tribunal de Justiça do Estado do Acre.</t>
  </si>
  <si>
    <t>R$ 614.004,09</t>
  </si>
  <si>
    <t>Renovado até 18/07/2026</t>
  </si>
  <si>
    <t>2025-140</t>
  </si>
  <si>
    <t>Terceirizados de limpeza, asseio e conservação das dependências internas e externas das unidades do Tribunal de Justiça do Estado do Acre, incluindo varrição, lavagem, coleta de resíduos, higienização de sanitários, manutenção da ordem e conservação dos ambientes. Os serviços serão executados de forma contínua, com fornecimento de mão de obra, materiais, utensílios e equipamentos adequados, garantindo condições adequadas de higiene e salubridade para servidores, magistrados e público em geral.</t>
  </si>
  <si>
    <t>Racionalização dos custos operacionais com a centralização dos serviços de limpeza em contrato único e contínuo.
Padronização de insumos e procedimentos, garantindo maior eficiência e previsibilidade orçamentária.</t>
  </si>
  <si>
    <t>ODS 3 Saúde e Bem-Estar
Assegura ambientes limpos, saudáveis e seguros para todos os usuários e colaboradores do TJAC.
ODS 8 Trabalho Decente e Crescimento Econômico
Garante emprego formal, condições seguras e capacitação para trabalhadores terceirizados.</t>
  </si>
  <si>
    <t>2025-507</t>
  </si>
  <si>
    <t xml:space="preserve">Contratação de empresa especializada na prestação dos serviços de copeiragem, com fornecimento dos materiais necessários para sua execução, onde funcionam as unidades do Tribunal de Justiça do Estado do Acre. </t>
  </si>
  <si>
    <t>O TJAC não dispõe em seu quadro de pessoal, servidores para suprir a demanda extraordinária de atividades envolvidas para esse fim o qual que se pretende-se contratar, portanto, faz-se necessária  a  de serviço considerado como atividade-fim.</t>
  </si>
  <si>
    <t>Garantir infraestrutura e serviços de apoio adequados ao funcionamento das unidades administrativas e judiciais;
Promover a eficiência e racionalização dos processos internos de suporte administrativo;
Assegurar a melhoria contínua da qualidade dos serviços prestados aos usuários internos e externos do Poder Judiciário.</t>
  </si>
  <si>
    <t>Uso racional de insumos e incentivo à utilização de produtos biodegradáveis e recicláveis;
Redução do consumo de copos descartáveis e incentivo a utensílios duráveis;
Contratação responsável, privilegiando empresas que comprovem boas práticas socioambientais e de inclusão laboral.</t>
  </si>
  <si>
    <t>ODS 8  
Trabalho Decente e Crescimento Econômico 
Ao garantir condições dignas de trabalho e geração de emprego formal;
ODS 12 
Consumo e Produção Responsáveis
Por adotar práticas sustentáveis no uso de materiais e produtos;
ODS 16
Paz, Justiça e Instituições Eficazes
 Ao fortalecer a eficiência e a qualidade dos serviços prestados pelo Poder Judiciário acreano.</t>
  </si>
  <si>
    <t xml:space="preserve">
R$ 1.542.230,97</t>
  </si>
  <si>
    <t>R$ 1.542.230,97</t>
  </si>
  <si>
    <t>2024-362
2025-173</t>
  </si>
  <si>
    <t>Contrato 103/2024</t>
  </si>
  <si>
    <t>Contratação de pessoa jurídica para prestação / execução dos serviços de jardinagem com paisagismo e elementos ornamentais com fornecimento de materiais e equipamentos, a ser realizado nos imóveis onde funcionam as unidades do Tribunal de Justiça do Estado do Acre.</t>
  </si>
  <si>
    <t>58/2024</t>
  </si>
  <si>
    <t>Contratação, sob demanda, de serviços técnicos de reforma e recuperação de cadeiras, longarinas, poltronas e sofás, com fornecimento de
material, para atendimento das demandas do Poder Judiciário do Estado do Acre.</t>
  </si>
  <si>
    <t xml:space="preserve">Necessidade de manter as condições adequadas de uso e conforto dos mobiliários existentes nas unidades do Tribunal de Justiça do Estado do Acre. A recuperação dos mobiliários contribui para a preservação do patrimônio público, a otimização dos recursos financeiros e a continuidade das atividades institucionais com qualidade e eficiência, evitando substituições desnecessárias por novos equipamentos. </t>
  </si>
  <si>
    <t>Atender ao Eixo de Eficiência Operacional e Sustentabilidade, previsto no Planejamento Estratégico Institucional, promovendo a gestão racional de recursos materiais e financeiros e a melhoria da infraestrutura física das unidades judiciárias e administrativas</t>
  </si>
  <si>
    <t>A recuperação de mobiliários evita a fabricação e transporte de novos produtos, diminuindo a emissão de gases de efeito estufa e o consumo de matérias-primas.</t>
  </si>
  <si>
    <t xml:space="preserve">ODS 9 
Indústria, Inovação e Infraestrutura: ao investir na manutenção e modernização sustentável das instalações do Poder Judiciário;
ODS 12
Consumo e produção responsáveis
Garantir padrões de consumo e de produção sustentáveis.
</t>
  </si>
  <si>
    <t xml:space="preserve">16/2023  32/2023  33/2023  35/2023  </t>
  </si>
  <si>
    <t>Contratação de serviços de administração, gerenciamento e controle de aquisições de refeições prontas tipo lanche e marmitex objetivando atender as necessidades do Tribunal de Justiça do Acre.</t>
  </si>
  <si>
    <t>A necessidade de atender demandas de Sessões do Tribunal do Júri em todo o Estado, além de demandas eventuais . A contratação através de gerenciamento tem melhor atendimento logístico, haja vista restar inviável o cadastramento ou mesmo a contratação de fornecedores específicos em cada localidade.</t>
  </si>
  <si>
    <t xml:space="preserve">Atender ao Eixo de Eficiência Operacional e Valorização das Pessoas, promovendo melhorias nas condições de trabalho e na execução das atividades institucionais.
</t>
  </si>
  <si>
    <t>Incentivar o fornecimento de refeições balanceadas e nutritivas, respeitando princípios de saúde e bem-estar;</t>
  </si>
  <si>
    <t>ODS 3 
Saúde e Bem-Estar: por promover alimentação adequada e segura aos servidores;
ODS 12
Consumo e produção responsáveis
Garantir padrões de consumo e de produção sustentáveis"</t>
  </si>
  <si>
    <t>3.050 - Kit lanche
 8.650- Marmitas</t>
  </si>
  <si>
    <t xml:space="preserve">0002338-40.2023.8.01.0000                    246/2024 - 381/2024 - 77/2024                   </t>
  </si>
  <si>
    <t>135/2024
136/2024
137/2024</t>
  </si>
  <si>
    <t>Contratação de empresa para aquisição de água mineral sem gás, envasada em garrafões de plástico de 20 litros, bem ainda de vasilhames para água mineral, para atender às necessidades do Tribunal de Justiça do Estado do Acre.</t>
  </si>
  <si>
    <t xml:space="preserve"> Necessidade de proteção à saúde física e mental dos servidores nas Comarcas acima elencadas, visando à continuidade do serviço com qualidade da prestação jurisdicional em locais longínquos e de difícil acesso, bem como o escopo de abastecer e fornecer adequadamente o suprimento de água mineral</t>
  </si>
  <si>
    <t>Atender ao Eixo de Eficiência Operacional e Qualidade de Vida no Trabalho, previsto no Planejamento Estratégico Institucional do TJAC, promovendo infraestrutura adequada, salubridade e condições dignas de trabalho nas unidades do Poder Judiciário.</t>
  </si>
  <si>
    <t xml:space="preserve">Utilizar garrafões retornáveis de 20 litros, reduzindo a geração de resíduos plásticos de uso único;
Incentivar o consumo consciente e racional da água nas unidades do Tribunal;
</t>
  </si>
  <si>
    <t>ODS 6  
Água Potável e Saneamento: promover o uso sustentável da água e garantir seu fornecimento nas unidades do TJAC;
ODS 12
Consumo e produção responsáveis
Garantir padrões de consumo e de produção sustentáveis.</t>
  </si>
  <si>
    <t xml:space="preserve">28600 - garrafão retornável
290 - vasilhames
400 - pct 500 ml </t>
  </si>
  <si>
    <t>2024-48</t>
  </si>
  <si>
    <t>82/2023 - 9/2024</t>
  </si>
  <si>
    <t>Contratação de pessoa jurídica para prestação dos serviços de carregadores e artífice com fornecimento equipamentos e mão-de-obra, visando suprir as demandas deste Tribunal de Justiça do Estado do Acre.</t>
  </si>
  <si>
    <t>Os serviços são essenciais para a movimentação de bens, montagem e desmontagem de mobiliários, pequenas reparações e apoio logístico a eventos institucionais, garantindo o funcionamento adequado das unidades judiciais e administrativas.
A medida assegura agilidade, segurança e eficiência na execução das atividades, contribuindo para a conservação do patrimônio público e o uso racional dos recursos humanos e materiais da instituição.</t>
  </si>
  <si>
    <t>2025-164, 2025-298</t>
  </si>
  <si>
    <t>94/2023</t>
  </si>
  <si>
    <t>Contratação de empresa especializada na prestação de serviços de condução de veículos da frota oficial ou que estejam sob a posse do TJ/AC (cedidos, alugados e/ou requisitados), destinados ao transporte de autoridades, servidores, documentos, materiais em geral, a ser executado de forma indireta e contínua, afim de atender as necessidades do Tribunal.</t>
  </si>
  <si>
    <t>Necessidade de garantir a continuidade e eficiência dos serviços de transporte institucional, essenciais ao funcionamento administrativo e jurisdicional do TJAC. A terceirização desses serviços permite otimizar a gestão da frota, assegurar padronização na execução das atividades, além de reduzir custos com encargos trabalhistas e operacionais, observando o princípio da economicidade</t>
  </si>
  <si>
    <t>Assegurar a eficiência, segurança e continuidade das atividades administrativas e jurisdicionais do Tribunal de Justiça do Estado do Acre, por meio da contratação de empresa especializada na condução de veículos da frota oficial, garantindo o transporte adequado de autoridades, servidores, materiais e documentos, com gestão racional de recursos, controle operacional da frota e alinhamento às práticas de sustentabilidade e economicidade</t>
  </si>
  <si>
    <t>ODS 8 
Trabalho Decente e Crescimento Econômico
Garante a geração de empregos formais, com capacitação e condições adequadas de trabalho aos condutores.
ODS 9 
Indústria, Inovação e Infraestrutura
Melhora a infraestrutura de transporte institucional e implementa práticas de gestão moderna e sustentável da frota.</t>
  </si>
  <si>
    <t xml:space="preserve"> 2025-179</t>
  </si>
  <si>
    <t>SEINF/SUTRA/SUAPI</t>
  </si>
  <si>
    <t>R$ 2.184.000,00</t>
  </si>
  <si>
    <t>2025-292</t>
  </si>
  <si>
    <t>102/2024</t>
  </si>
  <si>
    <t>Aquisição de polpas de frutas variadas, para atender as necessidades do Tribunal de Justiça do Estado do Acre no preparo de bebidas, servidas às autoridades em visitas institucionais e em solenidades comemorativas realizadas na Sede Administrativa.</t>
  </si>
  <si>
    <t>A aquisição de polpas de frutas variadas, visa atender as necessidades da copa da Presidência deste Tribunal de Justiça do Estado do Acre, no preparo de sucos diversos a serem oferecidos aos excelentíssimos senhores desembargadores nos intervalos das sessões, ás autoridades em visitas institucionais e em solenidades comemorativas realizadas na Sede Administrativa deste Poder Judiciário</t>
  </si>
  <si>
    <t>Atender ao Eixo de Eficiência Operacional e Valorização Institucional, previsto no Planejamento Estratégico do TJAC, visando à melhoria da gestão de eventos e da imagem institucional, assegurando o bom atendimento às autoridades e servidores em atos oficiais.</t>
  </si>
  <si>
    <t>Substituir bebidas industrializadas por produtos naturais, diminuindo o consumo de embalagens plásticas e o descarte de resíduos.</t>
  </si>
  <si>
    <t>ODS 3 
Saúde e Bem-Estar
Incentivar o consumo de produtos naturais e saudáveis;
ODS 12
Consumo e produção responsáveis
Garantir padrões de consumo e de produção sustentáveis</t>
  </si>
  <si>
    <t>kg</t>
  </si>
  <si>
    <t>141/2024</t>
  </si>
  <si>
    <t xml:space="preserve">132/2024
133/2024
134/2024
</t>
  </si>
  <si>
    <t>Contratação aquisição de botijas e carga de gás (GLP) de 13 Kg, para suprir as necessidades do Tribunal de Justiça do Estado do Acre.</t>
  </si>
  <si>
    <t>A utilização do gás destina-se ao preparo de cafés e chás, utilizado diariamente para o consumo dos desembargadores, magistrados, serventuários, jurisdicionados, servidores e visitantes nos prédios das Comarcas da capital e interior, onde se faz necessário o uso do fogão a gás.</t>
  </si>
  <si>
    <t>Adquirir botijas recarregáveis, que possuem longa vida útil e evitam o descarte de materiais metálicos;
Promover o consumo consciente e o uso racional do gás, evitando desperdícios e reduzindo o impacto ambiental decorrente da queima de combustíveis fósseis.</t>
  </si>
  <si>
    <t>ODS 12
Consumo e produção responsáveis
Garantir padrões de consumo e de produção sustentáveis
ODS 13 
Ação contra a Mudança Global do Clima
Incentivar práticas que reduzam emissões e desperdícios energéticos;</t>
  </si>
  <si>
    <t>unidade</t>
  </si>
  <si>
    <t>538 - recargas
42 - botijas</t>
  </si>
  <si>
    <t>Aquisição de Material de Consumo</t>
  </si>
  <si>
    <t>2024-57</t>
  </si>
  <si>
    <t>ARP 104/2024</t>
  </si>
  <si>
    <t>Contratação de empresa especializada na prestação de serviços de aquisição, reforma, recuperação e manutenção de persiana vertical e horizontal, com o fornecimento de todo o material utilizado nos serviços, quer seja ferramental, insumo ou material de reposição, para os edifícios do Tribunal de Justiça do Estado do Acre</t>
  </si>
  <si>
    <t>Adequar os ambientes de trabalho para melhor aproveitamento de seu espaço, mantendo o pleno funcionamento, conforto térmico e estética dos ambientes administrativos e jurisdicionais.</t>
  </si>
  <si>
    <t>Priorizar a recuperação e reutilização das persianas existentes, reduzindo a geração de resíduos e a necessidade de fabricação de novos produtos;
Selecionar materiais de maior durabilidade e fácil manutenção, diminuindo o consumo de recursos naturais e os impactos ambientais.</t>
  </si>
  <si>
    <t>ODS 7 
Energia Acessível e Limpa
Contribuir para a eficiência energética nos ambientes de trabalho;
ODS 9
Indústria, Inovação e Infraestrutura
Promover a modernização e a manutenção sustentável das instalações;
ODS 12
Consumo e produção responsáveis
Garantir padrões de consumo e de produção sustentáveis</t>
  </si>
  <si>
    <t>R$ 804.132,05</t>
  </si>
  <si>
    <t>2024-114</t>
  </si>
  <si>
    <t>ARP 74/2025</t>
  </si>
  <si>
    <t>Registro de preços para a eventual contratação de empresa para prestação dos serviços de agenciamento de viagens e hospedagens, compreendendo reserva, emissão, remarcação, cancelamento, endosso, entrega de bilhetes ou ordens de passagens, em âmbito nacional e, eventualmente, internacional, bem como autorização para envio de excesso de bagagem e emissão de seguro de assistência em viagem internacional para atender as necessidades do Tribunal de Justiça do Estado do Acre</t>
  </si>
  <si>
    <t>Pela necessidade de garantir a eficiência, segurança e economicidade na execução das viagens institucionais realizadas por servidores e magistrados, assegurando planejamento, agilidade no atendimento, controle financeiro e transparência nos gastos públicos.</t>
  </si>
  <si>
    <t>Promover a eficiência administrativa e o uso racional dos recursos públicos por meio da contratação centralizada de serviços de agenciamento de viagens e hospedagens, assegurando planejamento logístico, transparência e sustentabilidade nas viagens oficiais realizadas pelo Tribunal de Justiça do Estado do Acre, em alinhamento às diretrizes do PLS/TJAC e do Modelo de Excelência em Gestão (MEG)</t>
  </si>
  <si>
    <t>Redução de impactos ambientais por meio do planejamento de viagens mais curtas, diretas e integradas, evitando deslocamentos desnecessários.
Priorização de meios de transporte menos poluentes, quando tecnicamente viável, e incentivo ao uso de passagens eletrônicas (e-tickets), eliminando impressões em papel.</t>
  </si>
  <si>
    <t>ODS 8 
Trabalho Decente e Crescimento Econômico
Garante a execução de viagens institucionais de forma segura,  organizada e responsável, gerando empregos formais e impulsionando a economia do setor de turismo.
ODS 12
Consumo e produção responsáveis
Garantir padrões de consumo e de produção sustentáveis</t>
  </si>
  <si>
    <t>Apenas previsão orçamentária (ARP vigente)</t>
  </si>
  <si>
    <t>GRP: 2025-99</t>
  </si>
  <si>
    <t>GRP: 2025-531</t>
  </si>
  <si>
    <t>Contratação de prestadora de serviços de locação de veículos automotores tipo caminhonete 4x4, a diesel, ano modelo 2024 ou superior, com motorista</t>
  </si>
  <si>
    <t>A medida se justifica pela necessidade de garantir a segurança dos servidores, magistrados e materiais transportados, assegurando a continuidade das atividades administrativas, logísticas e jurisdicionais do TJAC. Além disso, o modelo de locação com motorista proporciona maior eficiência operacional, reduz custos com manutenção, depreciação e seguro, e assegura padronização dos serviços, observando os princípios da economicidade e eficiência</t>
  </si>
  <si>
    <t>Assegurar a mobilidade, segurança e eficiência logística do Tribunal de Justiça do Estado do Acre, por meio da contratação de serviço de locação de caminhonetes 4x4 com motorista, visando garantir o atendimento às comarcas e unidades administrativas em todas as regiões do Estado, com uso racional de recursos, padronização da frota e práticas sustentáveis de transporte institucional</t>
  </si>
  <si>
    <t>Eficiência energética e controle de emissões: priorização de veículos com motores modernos e baixo consumo de combustível</t>
  </si>
  <si>
    <t>ODS 8 
Trabalho Decente e Crescimento Econômico
Garante emprego formal e seguro para motoristas terceirizados, promovendo condições dignas de trabalho.
ODS 12
Consumo e produção responsáveis
Garantir padrões de consumo e de produção sustentáveis
ODS 16 Paz, Justiça e Instituições Eficazes
Assegura o funcionamento contínuo e eficaz das atividades judiciais e administrativas, ampliando o acesso à Justiça.</t>
  </si>
  <si>
    <t>2025-108</t>
  </si>
  <si>
    <t>Contratação de veículo tipo caminhonete (pick-up) cabine dupla 4x4 diesel, 0 km, ano/modelo 2025/2025 ou superior, com as seguintes especificações mínimas: motorização Mínima de 2.3, potência 190 cv direção elétrica ou hidráulica, manual ou automatica, ar-condicionado, vidros e travas elétricas, central multimídia com Bluetooth, protetor de caçamba, protetor de cárter em aço, freios ABS</t>
  </si>
  <si>
    <t>A medida é necessária para substituir veículos com vida útil esgotada, que já apresentam alto custo de manutenção e menor confiabilidade operacional, assegurando segurança, eficiência e continuidade das atividades administrativas e jurisdicionais. O novo veículo, com especificações modernas e maior eficiência energética, garantirá melhor desempenho em terrenos de difícil acesso, fundamentais à realidade geográfica do Estado.</t>
  </si>
  <si>
    <t>Assegurar a eficiência, segurança e sustentabilidade da frota oficial do Tribunal de Justiça do Estado do Acre, por meio da renovação de veículos oficiais, garantindo mobilidade adequada, redução de custos de manutenção, melhoria da eficiência energética e otimização das atividades administrativas e logísticas nas comarcas e unidades do interior.</t>
  </si>
  <si>
    <t>R$ 1.662.357,00</t>
  </si>
  <si>
    <t xml:space="preserve">Aquisição de Material Permanente  </t>
  </si>
  <si>
    <t>2025-273</t>
  </si>
  <si>
    <t>Contrato: 55/2021 
Contrato: 30/2023
Contrato: 42/2023 
Contrato: 45/2023
Contrato: 34/2023</t>
  </si>
  <si>
    <t>Contratação de empresa especializada para prestação de serviço continuado de lavagem, enceramento e polimento nos veículos que compõem a frota do Tribunal de Justiça do Estado do Acre.</t>
  </si>
  <si>
    <t>A medida justifica-se pela necessidade de manutenção preventiva e estética dos veículos, assegurando condições adequadas de uso, conforto, segurança e durabilidade. O serviço regular de limpeza contribui para a preservação da pintura e da lataria, reduzindo a oxidação e o desgaste prematuro, além de manter a boa apresentação dos veículos institucionais em deslocamentos oficiais e eventos representativos.</t>
  </si>
  <si>
    <t>Assegurar a preservação, eficiência e imagem institucional da frota oficial do Tribunal de Justiça do Estado do Acre, por meio da contratação de serviços de lavagem, enceramento e polimento automotivo, garantindo manutenção preventiva, prolongamento da vida útil dos veículos e execução dos serviços com responsabilidade ambiental e social</t>
  </si>
  <si>
    <t>Uso racional de água e produtos biodegradáveis; manutenção regular que reduz a necessidade de repintura e troca prematura de peças, evitando descarte e consumo excessivo de insumos..</t>
  </si>
  <si>
    <t xml:space="preserve">ODS 8  
Trabalho Decente e Crescimento Econômico
Garante condições de trabalho formais e seguras para os profissionais do serviço contratado.
ODS 12
Consumo e produção responsáveis
Garantir padrões de consumo e de produção sustentáveis
ODS 16 
Paz, Justiça e Instituições Eficazes
Fortalece a imagem e a eficiência institucional, assegurando a boa gestão do patrimônio público.
</t>
  </si>
  <si>
    <t>R$ 132.963,30</t>
  </si>
  <si>
    <t>Contratação de Serviços</t>
  </si>
  <si>
    <t>GRP: 2025-528; 
SEI: 0005627-49.2021.8.01.0000
SEI: 0003100-56.2023.8.01.0000
GRP: 2025-194</t>
  </si>
  <si>
    <t>Viabilidade de aquisição de 01 (um) veículo tipo VAN elétrica adaptada para escritório e 01 (um)
veículo tipo Motocicleta elétrica para os atendimentos da Justiça Volante deste Poder Judiciário.</t>
  </si>
  <si>
    <t>A medida tem como objetivo modernizar e tornar mais sustentável a frota de veículos utilizados em serviços externos, reduzindo o consumo de combustíveis fósseis e as emissões de gases de efeito estufa, em consonância com o Plano de Descarbonização do TJAC, o Plano de Logística Sustentável (PLS)</t>
  </si>
  <si>
    <t>Promover a modernização e sustentabilidade da frota do TJAC, por meio da aquisição de veículos elétricos adaptados para as atividades da Justiça Volante, assegurando eficiência energética, redução de emissões poluentes e melhoria dos serviços prestados à sociedade, em alinhamento às ações do Plano de Descarbonização e às metas do PLS/TJAC.</t>
  </si>
  <si>
    <t>Mobilidade elétrica e limpa: eliminação do consumo de combustíveis fósseis e redução direta das emissões de CO₂ e poluentes atmosféricos.
Eficiência energética: veículos elétricos possuem maior rendimento e menor custo energético por quilômetro rodado.
Baixo impacto sonoro: contribuem para a redução da poluição sonora em áreas urbanas.
Manutenção sustentável: motores elétricos requerem menos peças substituíveis, reduzindo o descarte de resíduos automotivos.</t>
  </si>
  <si>
    <t>ODS 7 – Energia Acessível e Limpa	
Estimula o uso de energia renovável e sustentável, substituindo combustíveis fósseis por eletricidade limpa.
ODS 9 – Indústria, Inovação e Infraestrutura	
Promove a modernização tecnológica da frota e a adoção de soluções inovadoras em mobilidade institucional.
ODS 11 – Cidades e Comunidades Sustentáveis	
Contribui para a redução da poluição urbana e o uso de transportes de baixo impacto ambiental.
ODS 12 – Consumo e Produção Responsáveis	
Incentiva a utilização de recursos de forma racional e sustentável, com redução de resíduos e manutenção simplificada.
ODS 13 – Ação contra a Mudança Global do Clima	
Reduz significativamente as emissões de gases de efeito estufa, alinhando-se à política de descarbonização institucional.
ODS 16 – Paz, Justiça e Instituições Eficazes	
Fortalece a eficiência e a sustentabilidade da atuação jurisdicional, assegurando mobilidade e inovação no serviço público.</t>
  </si>
  <si>
    <t>2025-277</t>
  </si>
  <si>
    <t>06/2021</t>
  </si>
  <si>
    <t>SELGA</t>
  </si>
  <si>
    <t>Locação de imóvel em Santa Rosa do Purus - Acre.</t>
  </si>
  <si>
    <t>Imóvel destinado ao atendimento das finalidades precípuas da administração.</t>
  </si>
  <si>
    <t>R$ 32.697,60</t>
  </si>
  <si>
    <t>0004704-57.2020.8.01.0000</t>
  </si>
  <si>
    <t>159/2022</t>
  </si>
  <si>
    <t>SELGA/SUGEM</t>
  </si>
  <si>
    <t>Contratação de serviços de Telefonia Móvel (Serviço Móvel Pessoal - SMP) e Comunicação de dados móvel (Internet) contendo ligações móvelfixo
e móvel-móvel, locais (VC1) e LDN (VC2 e VC3) ilimitadas, para qualquer operadora, com fornecimento de aparelhos em regime de comodato (os quais estão especificados no item
5.2.1. e anexo 1 do Termo de Referência, anexo ao Edital), a serem executados de forma contínua, visando atender às necessidades do Tribunal de Justiça do Estado do Acre.</t>
  </si>
  <si>
    <t>Reestruturar política de comunicação institucional e estratégica ao alcance da sociedade e do público interno</t>
  </si>
  <si>
    <t>ODS 12
Consumo e produção responsáveis
Garantir padrões de consumo e de produção sustentáveis. Apoio à transformação digital e mobilidade institucional;
Redução de deslocamentos físicos e maior eficiência administrativa;
Fortalecimento da comunicação segura e integrada entre unidades;
Suporte à governança digital e continuidade de serviços remotos.</t>
  </si>
  <si>
    <t>2025-148</t>
  </si>
  <si>
    <t>122/2022</t>
  </si>
  <si>
    <t>SELGA/SUGEC</t>
  </si>
  <si>
    <t>Contratação de serviços referente a assinatura de uma licença para até três usuários, para acesso aos serviços do sistema BANCO DE PREÇOS – ferramenta de pesquisas e comparação de preços praticados pela Administração Pública.</t>
  </si>
  <si>
    <t>Necessária para para andamento ágil e eficaz das atividades concernentes a pesquisa de preços que fundamentam os processos licitatórias e/ou de contratação direta e também de renovação de contratos.</t>
  </si>
  <si>
    <t>2025/375</t>
  </si>
  <si>
    <t>ESJUD</t>
  </si>
  <si>
    <t>Registro de preços para a eventual aquisição de medalhas e materiais complementares para atendimento às necessidades de cerimonial em eventos protocolares de caráter institucional da ESJUD</t>
  </si>
  <si>
    <t>Aquisição de Material Consumo</t>
  </si>
  <si>
    <t>Contratação de licença de software de edição de vídeo, audio e imagens para atender as demandas a ESJUD</t>
  </si>
  <si>
    <t>A contratação de licença de software de edição de vídeo, áudio e imagens é necessária para atender às demandas da Escola do Poder Judiciário (ESJUD) na produção e edição de materiais audiovisuais e gráficos utilizados em cursos, eventos, campanhas institucionais e demais ações educativas. A utilização de ferramenta adequada garante qualidade técnica, padronização visual e otimização do trabalho das equipes envolvidas na comunicação e na formação.</t>
  </si>
  <si>
    <t>ODS 12
Consumo e produção responsáveis
Garantir padrões de consumo e de produção sustentáveis"</t>
  </si>
  <si>
    <t>Contratação de licença de IA para atender as demandas da ESJUD</t>
  </si>
  <si>
    <t>A contratação de licença de ferramenta de Inteligência Artificial (IA) é necessária para atender às demandas da Escola do Poder Judiciário (ESJUD) no desenvolvimento de atividades administrativas, educacionais e de comunicação. O uso da IA possibilita maior eficiência na produção de conteúdos, automação de tarefas, suporte à gestão do conhecimento e inovação nos processos de ensino e aprendizagem.</t>
  </si>
  <si>
    <t>Contratação de API de inteligência artificial para atender as demandas da ESJUD</t>
  </si>
  <si>
    <t>A contratação de API de Inteligência Artificial (IA) é necessária para atender às demandas da Escola do Poder Judiciário (ESJUD) na modernização de seus sistemas e processos. A integração de recursos de IA permitirá automatizar tarefas, aprimorar a análise de dados, otimizar a produção de conteúdo e apoiar o desenvolvimento de soluções inovadoras voltadas às atividades administrativas e educacionais da instituição.</t>
  </si>
  <si>
    <t>Contratação de licença de uso do CANVAS  para atender as demandas da ESJUD</t>
  </si>
  <si>
    <t>A contratação de licença de uso do Canva é necessária para atender às demandas da Escola do Poder Judiciário (ESJUD) na criação de materiais gráficos, visuais e digitais utilizados em cursos, eventos, campanhas institucionais e comunicações oficiais. A ferramenta proporciona praticidade, padronização e qualidade no design dos materiais produzidos, otimizando o trabalho das equipes envolvidas nas atividades pedagógicas e administrativas.</t>
  </si>
  <si>
    <t xml:space="preserve">Contratação de Pessoa Física e Jurídica para  ministrar formações  que atendam  o plano  de capacitação da Esjud. São formações iniciais, continuada, pós-graduação lato e stricto sensu. </t>
  </si>
  <si>
    <t>A contratação de pessoas físicas e jurídicas é indispensável para a realização de formações que compõem o Plano de Capacitação da ESJUD, possibilitando a oferta de cursos e eventos com instrutores qualificados e atualizados.</t>
  </si>
  <si>
    <t>Capacitar e valorizar servidores e colaboradores</t>
  </si>
  <si>
    <t>4
Educação de qualidade
Garantir o acesso à educação inclusiva, de qualidade e equitativa, e promover oportunidades de aprendizagem ao longo da vida para todos</t>
  </si>
  <si>
    <t>Serviço  de telefonia celular  para atender a ESJUD</t>
  </si>
  <si>
    <t>A contratação de serviço de telefonia celular é necessária para garantir a comunicação ágil e eficiente entre os setores da ESJUD, especialmente em atividades externas, eventos e ações institucionais.</t>
  </si>
  <si>
    <t>Formação de registro de preços para prestação de serviço de locação de micro-ônibus e ônibus, em caráter diário, sem motorista, com o fim de atender as necessidades da escola, em relação ao transporte de magistrados, servidores, colaboradores em serviço e assistidos da justiça, em viagens, em trechos urbanos, rurais e intermunicipais.</t>
  </si>
  <si>
    <t>A formação de registro de preços para locação de micro-ônibus e ônibus é necessária para garantir o transporte adequado de magistrados, servidores, colaboradores e assistidos da Justiça em atividades institucionais da ESJUD, tanto em trechos urbanos, rurais quanto intermunicipais.</t>
  </si>
  <si>
    <t>Formação de registro de preços para contratação de empresa especializada em publicação de livro institucional para assessoria, criação, produção, editoração e impressão para desenvolvimento e produção do livro</t>
  </si>
  <si>
    <t>A formação de registro de preços para contratação de empresa especializada é necessária para viabilizar a publicação de livro institucional da ESJUD, contemplando assessoria, criação, produção, editoração e impressão, garantindo qualidade técnica e editorial à obra.</t>
  </si>
  <si>
    <t>Formação de registro de preços para aquisição de aparelho celular de alta resolução e memória para captura imagens e gravação de entrevistas em alta resolução para redes sociais</t>
  </si>
  <si>
    <t>A formação de registro de preços para aquisição de aparelho celular de alta resolução é necessária para aprimorar a captação de imagens e gravações de entrevistas, garantindo qualidade profissional na produção de conteúdo institucional para as redes sociais da ESJUD.</t>
  </si>
  <si>
    <t>Aquisição de Nobreak/UPS 3 kVA, 10 kVA e 20 kVA e serviços de manutenção, para os ambientes da escola</t>
  </si>
  <si>
    <t>Assegurar a disponibilidade dos sistemas administrativos e judiciais</t>
  </si>
  <si>
    <t>Aquisição de canecas, canetas e mouses pads ergonômicos, personalizados.</t>
  </si>
  <si>
    <t>A aquisição de canecas, canetas e mouses pads ergonômicos personalizados é necessária para atender às demandas institucionais de material de uso diário, promovendo conforto, funcionalidade e reforço da identidade visual da ESJUD.</t>
  </si>
  <si>
    <t>Contratação de serviço de manutenção preventiva, corretiva de equipamentos de som, e serviço de operador de som para os eventos</t>
  </si>
  <si>
    <t>A contratação de serviços de manutenção preventiva e corretiva de equipamentos de som, bem como de operador de som, é necessária para garantir a qualidade técnica e a eficiência das apresentações e eventos realizados pela ESJUD.</t>
  </si>
  <si>
    <t>Internet via satélite</t>
  </si>
  <si>
    <t>Garantir a intercomunicação das formações durante os eventos da escola em todo Estado</t>
  </si>
  <si>
    <t>34/2025</t>
  </si>
  <si>
    <t>Contrato a contratação de empresa especializada no Sistema de Automação da Justiça – SAJ.</t>
  </si>
  <si>
    <t>Gestão de processos judiciais físicos e digitais de primeira e de segunda instâncias, para prestação de serviços pelo Tribunal de Justiça do Estado do Acre.</t>
  </si>
  <si>
    <t xml:space="preserve">Definir e executar projetos estratégicos de TIC 
no TJ, c/onforme resoluções do CNJ
</t>
  </si>
  <si>
    <t>Projeto para Fortalecer a gestão de TIC</t>
  </si>
  <si>
    <t>9 - Indústria, inovação e infraestrutura</t>
  </si>
  <si>
    <t>Contratação de Serviços de TIC</t>
  </si>
  <si>
    <t>90/2025</t>
  </si>
  <si>
    <t>19/2025</t>
  </si>
  <si>
    <t>Contratação de empresa especializada na manutenção do sistema que provê o Protocolo Digital de Documentos Eletrônicos – BRY PDDE.</t>
  </si>
  <si>
    <t>Assegurar a validade jurídica dos documentos eletrônicos, com fundamento nos mesmos princípios técnicos e legais da assinatura digital, acrescido do requisito de irretroatividade.</t>
  </si>
  <si>
    <t>01/2021</t>
  </si>
  <si>
    <t>Contrato o fornecimento de serviços de suporte técnico do Sistema Integrado de Gestão Administrativa - GRP (manutenção corretiva e adaptativa), assessoria operacional (evolutiva), treinamento e consultoria, para atender as necessidades do Poder Judiciário do Estado do Acre.</t>
  </si>
  <si>
    <t>Gestão administrativa digital do Tribunal de Justiça do Estado do Acre.</t>
  </si>
  <si>
    <t>356/2025 - 190/2025 - 189/2025</t>
  </si>
  <si>
    <t>28/2021</t>
  </si>
  <si>
    <t>Contratação de empresa especializada para prestação de serviços de assistência técnica, com fornecimento de peças e de consumíveis, abrangendo a Manutenção Preventiva e Manutenção Corretiva, com suporte técnico 24x7x365, para os equipamentos e as instalações pertencentes ao Sistema Elétrico do Ambiente Seguro do TJAC.</t>
  </si>
  <si>
    <t>Segurança na manutenção dos nobreaks, grupo gerador e painéis elétricos que compõem a Sala Segurada.</t>
  </si>
  <si>
    <t>Projeto para assegurar infraestrutura adequada ao interior e à capital</t>
  </si>
  <si>
    <t>153/2025</t>
  </si>
  <si>
    <t>155/2022</t>
  </si>
  <si>
    <t>Contratação de empresa especializada em serviços de suporte e manutenção em equipamentos de Data Center (Ambiente Seguro) do
Tribunal de Justiça do Estado do Acre.</t>
  </si>
  <si>
    <t>A utilização do serviço de prestação de serviços continuados de suporte técnico especializado, manutenção preventiva e corretiva, incluindo o fornecimento de peças de reposição, visa preservar o funcionametnto dos equipamentos de armazenamento de dados, tendo em vista que a paralisação acarretará na perda de dados ou até na parada total  dos sistemas, ocasionando a indisponibilidade de todos os sistemas do TJAC.</t>
  </si>
  <si>
    <t xml:space="preserve">2025-165 </t>
  </si>
  <si>
    <t>11/2025</t>
  </si>
  <si>
    <t>Contratação de empresa para prestação de serviços de conectividade utilizando IP/MPLS ou VPN SDWAN, com recurso de segurança e wifi em cada perímetro de rede instalado, ferramentas e serviço para análise e mitigação de vulnerabilidades WEB e Link Seguro de acesso à rede mundial de computadores (Internet), interligando as redes locais dos Fóruns das Comarcas do interior do Estado do Acre.</t>
  </si>
  <si>
    <t>Conectividade entre as comarcas deste Poder Judiciário por meio de Links Urbanos e Interurbanos para interligação da sede do Poder Judiciário do Estado do Acre.</t>
  </si>
  <si>
    <t>Projeto para fortalecer a gestão de TIC</t>
  </si>
  <si>
    <t>ODS 16
Paz, Justiça e Instituições Eficazes
Promover sociedades pacíficas e inclusivas para o desenvolvimento sustentável, proporcionar o acesso à justiça para todos e construir instituições eficazes, responsáveis e inclusivas a todos os níveis</t>
  </si>
  <si>
    <t xml:space="preserve">243/2024                       67/2025         </t>
  </si>
  <si>
    <t>12/2025</t>
  </si>
  <si>
    <t>Contratação de empresa especializada para formação de Rede WAN
Privada para comunicação multimídia através de MPLS/L3VPN e Links dedicados de acesso à Internet, todos
por ¿bra óptica, interligando as unidades remotas no interior com a sede administrativa, dispondo também de
soluções de segurança gerenciadas integrada de proteção de rede com características de Next Generation
Firewall (NGFW) com gerenciamento centralizado, plataforma de gerenciamento e conectividade wireless,
serviço de segurança multicamada e gerenciamento centralizado de logs, atendendo assim às necessidades do
Tribunal de Justiça do Estado do Acre (TJAC)</t>
  </si>
  <si>
    <t xml:space="preserve">A contratação de uma empresa especializada para a formação de uma Rede WAN Privada, por meio de
MPLS/L3VPN e links dedicados de internet via fibra óptica, é fundamental para interligar as unidades
remotas do Tribunal de Justiça do Estado do Acre (TJAC) à sede administrativa. A crescente demanda por
aplicações que exigem alta velocidade, como sistemas de gestão processual e serviços digitais, justifica a
necessidade de uma rede de alta capacidade e confiabilidade.
Atualmente, as localidades remotas enfrentam problemas de lentidão devido à infraestrutura limitada, o que
prejudica a eficiência dos serviços prestados. Com a implementação de links dedicados de fibra óptica e uma
rede gerenciada, será possível oferecer uma conexão estável e segura, melhorando o desempenho das
aplicações críticas do TJAC e reduzindo o tempo de resposta em operações judiciais.
</t>
  </si>
  <si>
    <t>243/2024                                             70/2025</t>
  </si>
  <si>
    <t>7/2022</t>
  </si>
  <si>
    <t>Contratação de empresa para prestação de serviços de assistência técnica, com fornecimento de peças e consumíveis, abrangendo a Manutenção Preventiva e Manutenção
Corretiva no sistema de climatização do Ambiente Seguro do Tribunal de Justiça do Estado do Acre, conforme detalhamento e condições estabelecidas no Termo de Referência, anexo
do Edital.</t>
  </si>
  <si>
    <t>Segurança na manutenção da temperatura ideal funcionamento dos equipamentos instalados na Sala Segurados.</t>
  </si>
  <si>
    <t>2025-166</t>
  </si>
  <si>
    <t>131/2022</t>
  </si>
  <si>
    <t>Contratação de serviços de natureza continuada de assistência técnica, com
fornecimento de peças e consumíveis, abrangendo a Manutenção Preventiva e Manutenção Corretiva do Sistema de Segurança,
com suporte técnico 24x7x365, para equipamentos e instalações pertencentes ao Ambiente Seguro, Sala-Segura do TJAC</t>
  </si>
  <si>
    <t>Oferecer alta disponibilidade de funcionamento aos equipamentos de
informática armazenados em seu interior. Oferece, ainda, um ambiente ideal, livre de poeira e umidade, protegido contra fogo e vandalismos, provenientes do
ambiente externo.</t>
  </si>
  <si>
    <t>2025-168</t>
  </si>
  <si>
    <t>Contrato de Prestação de Serviços, de natureza continuada, de suporte técnico relacionados à microinformática, incluindo o atendimento e resolução de requisições e incidentes, para usuários
internos e externos, bem como manutenção programada de equipamentos, através de pessoal capacitado para tal fim, inclusive com o fornecimento de sistema de gerenciamento de
serviços por meios próprios, para atender à demanda do Poder Judiciário do Acre.</t>
  </si>
  <si>
    <t>143/2023</t>
  </si>
  <si>
    <t>Contratação para prestação de Serviços, de natureza continuada, de suporte técnico relacionados à microinformática, incluindo o atendimento e resolução de requisições e
incidentes, para usuários internos e externos, bem como manutenção programada de equipamentos, através de pessoal capacitado para tal fim, inclusive com o
fornecimento de sistema de gerenciamento de serviços por meios próprios, para atender à demanda do Poder Judiciário do Acre</t>
  </si>
  <si>
    <t>A solução representa uma ferramenta de grande potencial para o TJAC, pois permite a publicação de
inúmeras informações de diferentes níveis e interesses, sem custos adicionais por painel. A publicação de
dados relevantes para a sociedade ou grupos de interesse não implicará em custos extras de licenciamento,
uma vez que os painéis já foram desenvolvidos. O servidor QAP não limita o número de projetos que podem
ser elaborados e publicados, integrando-se aos serviços internos de BI do tribunal</t>
  </si>
  <si>
    <t>2025-406</t>
  </si>
  <si>
    <t>81/2025</t>
  </si>
  <si>
    <t>contratação de empresa especializada no
fornecimento de licenças do sistema de gestão de projetos e fluxos de trabalho - ClickUp Business</t>
  </si>
  <si>
    <t xml:space="preserve">O ClickUp Business é uma ferramenta moderna que permite a gestão integrada de projetos, automação de fluxos de trabalho,
monitoramento em tempo real e geração de relatórios personalizados. Sua implementação está diretamente alinhada à Resolução nº
370/2021 do CNJ, que estabelece diretrizes para a modernização e eficiência da tecnologia da informação no âmbito do Poder
Judiciário.
</t>
  </si>
  <si>
    <t>2024-412</t>
  </si>
  <si>
    <t>171/2023</t>
  </si>
  <si>
    <t>Contratação de empresas especializadas no fornecimento de licenças do software Red Hat e tecnologia de conteinerização, incluindo sustentação,
consultoria especializada e transferência de conhecimento.</t>
  </si>
  <si>
    <t>Modernização da infra dos sistemas do judiciario, com o desenvolvimento em microsserviços, através das tecnologias de conteinerização, caminho seguido pelo CNJ e recomendado ao Poder Judiciário Brasileiro</t>
  </si>
  <si>
    <t>2025-301</t>
  </si>
  <si>
    <t>49/2024</t>
  </si>
  <si>
    <t>Prestação de serviços alusivos ao provimento de plataforma de compartilhamento de base de dados (Cadastro Compartilhado da Receita Federal/b-Cadastros) por meio de uma rede blockchain permissionada, a fim de atender às necessidades deste Pretório.</t>
  </si>
  <si>
    <t>A identificação precisa das partes envolvidas em processos judiciais é fundamental para a correta condução das ações judiciais</t>
  </si>
  <si>
    <t>16
Paz, Justiça e Instituições Eficazes
Promover sociedades pacíficas e inclusivas para o desenvolvimento sustentável, proporcionar o acesso à justiça para todos e construir instituições eficazes, responsáveis e inclusivas a todos os níveis</t>
  </si>
  <si>
    <t>2024-72</t>
  </si>
  <si>
    <t>68/2024</t>
  </si>
  <si>
    <t>Prestação dos serviços técnicos especializados de Tecnologia da Informação, sob o modelo de integrador multínuvem (cloud broker), para provimento de acesso a recursos de nuvem pública nos modelos Infraestrutura como Serviço (IaaS) e Plataforma como Serviço (PaaS) e Marketplace, sob demanda, incluindo serviços de avaliação de ambientes, definição de arquiteturas, engenharia de infraestrutura de ambientes de nuvem, e disponibilização continuada de serviços de gerenciamento, administração e suporte técnico de recursos de infraestrutura, processo 2024-142 e contrato 68/2024 (registro interno).</t>
  </si>
  <si>
    <t xml:space="preserve">Cumprimento da Estratégia Nacional de
Tecnologia da Informação e Comunicação do Poder Judiciário (ENTIC-JUD) </t>
  </si>
  <si>
    <t>ODS 9
Indústria, inovação e infraestrutura
Construir infraestruturas resilientes, promover a industrialização inclusiva e sustentável e fomentar a inovação</t>
  </si>
  <si>
    <t>142/2024</t>
  </si>
  <si>
    <t>110/2024</t>
  </si>
  <si>
    <t>Empresas especializadas em desenvolvimento e manutenção de Software.</t>
  </si>
  <si>
    <t>Referente à contratação de empresa especializada em desenvolvimento e manutenção de Software, por pontos de função complementados por horas de serviço técnico sob demanda, com vistas a executar atividades de projeto, construção, testes, implantação, evolução, manutenção e suporte relacionados ao ciclo de vida de software, adotando-se práticas ágeis, durante o período de 12 (doze) meses para o Tribunal de Justiça do Acre - TJAC, conforme Estudo Técnico Preliminar n. 93/2024, formalizado no Processo Eletrônico n. 2024/74.</t>
  </si>
  <si>
    <t>2024-74                                    2025-467</t>
  </si>
  <si>
    <t>42/2025</t>
  </si>
  <si>
    <t>Modernização de infraestrutura de TIC (sistema de banco de dados para sistema eproc)</t>
  </si>
  <si>
    <t>Aquisição de Banco de Dados + Suporte</t>
  </si>
  <si>
    <t>9
Indústria, inovação e infraestrutura
Construir infraestruturas resilientes, promover a industrialização inclusiva e sustentável e fomentar a inovação</t>
  </si>
  <si>
    <t>2025-41</t>
  </si>
  <si>
    <t>32/2025</t>
  </si>
  <si>
    <t>Contratação de serviços especializados para criação e manutenção de Data Warehouse (DW), estruturação de Data
Marts (DM), desenvolvimento de dashboards analíticos em plataforma de BI e repasse de conhecimento</t>
  </si>
  <si>
    <t>A contratação é necessária para acelerar a digitalização dos processos judiciais e administrativos, garantindo maior eficiência, redução de custos operacionais e melhoria no atendimento ao cidadão.
O projeto está alinhado à Política de Governança de TI do CNJ, à Lei 14.133/2021 e às diretrizes da Resolução CNJ 637/2025, priorizando soluções que promovam compras compartilhadas, sustentabilidade tecnológica e segurança da informação.</t>
  </si>
  <si>
    <t>Fornecimento de licenças do Google Workspace (Conecta Multicloud), na modalidade Software as a Service (SaaS), abrangendo um pacote integrado de ferramentas essenciais para comunicação, mobilidade e colaboração do Poder Judiciário do Estado do Acre (PJAC)</t>
  </si>
  <si>
    <t>Cumprir o Plano de Continuidade de Serviços essenciais de TIC constante na Resolução CNJ 370/2021, garantir solução continuidade das videoconferências nas unidades do TJAC, atendendo determinação contida no Art. 6º, da Portaria 674/2020.</t>
  </si>
  <si>
    <t>9
Indústria, inovação e infraestrutura
Construir infraestruturas resilientes, promover a industrialização inclusiva e sustentável e fomentar a inovação</t>
  </si>
  <si>
    <t>2025-450</t>
  </si>
  <si>
    <t>Contratação de empresa especializada para projetar, fornecer, implantar e integrar, em regime “turnkey” (onde a LICITANTE fica obrigada a entregar a solução em condições de pleno funcionamento), de solução de DATA CENTER PRÉ-FABRICADO OUTDOOR – DCPFO, projetado sob a certificação ANSI/TIA-942 Ready Rated 3 ou UPTIME INSTITUTE TIER III para Data Centers Pré Fabricados Outdoor, emitida por órgão certificador acreditado no mercado, para atendimento das necessidades do Tribunal, de acordo com as condições estabelecidas no Termo de Referência, ANEXO DO EDITAL.</t>
  </si>
  <si>
    <t>Manter funcional a estrutura e ambiente do DATA CENTER</t>
  </si>
  <si>
    <t>2025-197</t>
  </si>
  <si>
    <t>contratação de Contratação de Empresa de Telecomunicação para a Prestação de serviços de acesso à rede mundial de computadores, para o fornecimento de link de acesso à internet via satélite banda larga, conhecida no mercado como “empresarial” ou “corporativa”, para atender de forma continuada as demandas das unidades jurisdicionais do Tribunal de Justiça do Estado do Acre com links redundantes, para gestão integral de suas ações, atendendo às necessidades das Comarcas, PIDJus e Projetos Itinerantes para todo o estado do Acre, decorrente da Adesão a Ata de Registro de Preços nº 001/2024, Pregão 05/2023, Gerenciada pela Secretaria de Educação do Estado do Pará.</t>
  </si>
  <si>
    <t>A instalação de internet via satélite é crucial para possibilitar atendimento técnico remoto na área jurídica. Com a expansão da conectividade, será possível oferecer consultas, orientações e suporte técnico de forma eficiente e ágil, ampliando o acesso às localidades. O Sistema de Automação da Justiça (SAJ) é fundamental para a gestão processual e administrativa. Com o aumento da velocidade da internet via satélite, as unidades judiciárias nessas localidades terão a infraestrutura necessária para operar o SAJ de maneira eficaz, assegurando a continuidade dos serviços judiciários e evitando interrupções no andamento dos processos;</t>
  </si>
  <si>
    <t>ODS 11
Cidades e comunidades sustentáveis
Tornar as cidades e comunidades mais inclusivas, seguras, resilientes e sustentáveis</t>
  </si>
  <si>
    <t>2024-222</t>
  </si>
  <si>
    <t>22/2025</t>
  </si>
  <si>
    <t>Contratação de empresa especializada para a prestação de serviços de atualização de 06 (seis) licenciamentos de produtos e serviços de Oracle Database Standard Edition - Processor Perpetual com suporte e atualizações por 12 (doze) meses, para atender aos servidores do Banco de Dados Oracle 12c ou superior, para os Sistemas SAJ/PG5/SG5/EST e ERP/GRP (novos releases e paches disponibilizados), durante 12 (doze) meses.</t>
  </si>
  <si>
    <t>Prover prestação de serviços especializados para a manutenção de bancos de dados para manter operacional os bancos de dados Oracle do Poder Judiciário do Estado do Acre</t>
  </si>
  <si>
    <t>75/2025</t>
  </si>
  <si>
    <t>Contratação de empresa especializada para fornecer ao Poder Judiciário do Estado do Acre (PJAC) solução de gestão e controle de contas de usuários privilegiados (PAM - Privileged Access Management)</t>
  </si>
  <si>
    <t>Fortalecer a segurança, rastreabilidade e conformidade dos acessos privilegiados no PJAC</t>
  </si>
  <si>
    <t>ODS 9
Indústria, inovação e infraestrutura
Construir infraestruturas resilientes, promover a industrialização inclusiva e sustentável e fomentar a inovação"</t>
  </si>
  <si>
    <t>2025-206</t>
  </si>
  <si>
    <t>Contratação de empresa para fornecer ao Poder Judiciário do Estado do Acre (PJAC) um Centro de Operações de Segurança (Security Operations Center – SOC) com serviços especializados que promovam o monitoramento contínuo e resposta estruturada a incidentes de segurança da informação</t>
  </si>
  <si>
    <t>Monitorar, detectar e responder a incidentes cibernéticos, fortalecendo a segurança e conformidade do PJAC.</t>
  </si>
  <si>
    <t>2025-415</t>
  </si>
  <si>
    <t>Contratação de empresa especializada para a prestação de serviços de Centro de Operações de Rede (NOC – Network Operations Center), em regime de funcionamento ininterrupto (24x7)</t>
  </si>
  <si>
    <t>Garantir o monitoramento contínuo (24x7) da infraestrutura de rede, assegurando alta disponibilidade, desempenho e resposta imediata a incidentes críticos</t>
  </si>
  <si>
    <t>442/2025</t>
  </si>
  <si>
    <t>Aquisição de Solução completa para VideoWall</t>
  </si>
  <si>
    <t>Permitir visualização centralizada e em tempo real dos painéis de monitoramento e alertas.</t>
  </si>
  <si>
    <t>Aquisição de Solução de TIC</t>
  </si>
  <si>
    <t>Aquisição de Switchs para renovaçao da infraestrutura de rede de computadores</t>
  </si>
  <si>
    <t>Modernizar a infraestrutura de rede, aumentando desempenho e confiabilidade das conexões.</t>
  </si>
  <si>
    <t>Aquisição de Storage NVME para replicaçao do ambiente</t>
  </si>
  <si>
    <t>Assegurar alta performance e redundância no armazenamento de dados críticos.</t>
  </si>
  <si>
    <t>Aquisição de Storage S3/Licenciamento para armazenamento de Objetos do Eproc</t>
  </si>
  <si>
    <t>Prover armazenamento escalável e seguro para dados e objetos do sistema Eproc.</t>
  </si>
  <si>
    <t>Aquisição de Gerenciador de Dominio (ADMANAGER)</t>
  </si>
  <si>
    <t>Otimizar a gestão de usuários, permissões e políticas de acesso no Active Directory.</t>
  </si>
  <si>
    <t>Aquisição de Equipamentos e instalaçao para monitoramento das salas de TIC (Cameras, Leitor Facial, Gerencia)</t>
  </si>
  <si>
    <t>Reforçar a segurança física e o controle de acesso às dependências de TIC.</t>
  </si>
  <si>
    <t>Solução de NAC para aumentar a segurança da rede</t>
  </si>
  <si>
    <t>Controlar e proteger o acesso de dispositivos à rede institucional.</t>
  </si>
  <si>
    <t>Consultoria Monitorada de MYSQL</t>
  </si>
  <si>
    <t>Garantir a otimização, segurança e disponibilidade do banco de dados MySQL.</t>
  </si>
  <si>
    <t>Consultoria Monitorada de OpenShift</t>
  </si>
  <si>
    <t>Apoiar a administração e o desempenho de ambientes em containers e microsserviços.</t>
  </si>
  <si>
    <t>Retrofit Datacenter 01</t>
  </si>
  <si>
    <t>Atualizar e adequar as instalações do datacenter às normas técnicas e de segurança.</t>
  </si>
  <si>
    <t>Projeto objetivando otimizar recursos orçamentários e financeiros</t>
  </si>
  <si>
    <t>Aquisição de Certificado Digital A1 BCadastro</t>
  </si>
  <si>
    <t>Garantir a autenticidade e a segurança das transações e comunicações digitais.</t>
  </si>
  <si>
    <t>Licenciamento do GLPI com Consultoria</t>
  </si>
  <si>
    <t>Melhorar a gestão de serviços e ativos de TI com suporte técnico especializado.</t>
  </si>
  <si>
    <t>Projeto objetivando fortalecer a gestão de TIC</t>
  </si>
  <si>
    <t>Contrataçao de Serviço de Menssageria WhasApp (Linda e GLPI)</t>
  </si>
  <si>
    <t>Integrar canais de comunicação ágeis entre usuários e suporte técnico.</t>
  </si>
  <si>
    <t>Licenciamento XDR</t>
  </si>
  <si>
    <t>Fortalecer a detecção e resposta a ameaças cibernéticas de forma centralizada.</t>
  </si>
  <si>
    <t>Consultoria Monitorada e suporte Microsoft</t>
  </si>
  <si>
    <t>Garantir estabilidade, atualização e boas práticas em soluções Microsoft corporativas.</t>
  </si>
  <si>
    <t>Ferramentas de DEV</t>
  </si>
  <si>
    <t>Disponibilizar ferramentas para desenvolvimento e manutenção de sistemas internos.</t>
  </si>
  <si>
    <t>Central de serviços de TIC - N1 e N2</t>
  </si>
  <si>
    <t>Reforçar a força de trabalho de TIC</t>
  </si>
  <si>
    <t>Central de serviços de TIC - N3</t>
  </si>
  <si>
    <t>Reforçar a força de trabalho de desenvolvimento de softwares</t>
  </si>
  <si>
    <t>Equipamentos de TIC - novas contratações</t>
  </si>
  <si>
    <t>Formar Ata de Registro de Preços para fomentar a SETIC por 24meses</t>
  </si>
  <si>
    <t>Insumos de TIC - novas contratações</t>
  </si>
  <si>
    <t>Contratação de Solução de TIC</t>
  </si>
  <si>
    <t>Contratações de capacitações na área de TIC</t>
  </si>
  <si>
    <t>Capacitar a força de trabalho para melhoria dos indices e produtividade</t>
  </si>
  <si>
    <t>ODS 4
Educação de qualidade
Garantir o acesso à educação inclusiva, de qualidade e equitativa, e promover oportunidades de aprendizagem ao longo da vida para todos</t>
  </si>
  <si>
    <t>COAPS</t>
  </si>
  <si>
    <r>
      <rPr>
        <rFont val="Calibri"/>
        <color rgb="FF000000"/>
        <sz val="11.0"/>
      </rPr>
      <t xml:space="preserve">Contratação de empresa para aquisição de 02 (dois) veículos com o objetivo de viabilizar a execução do Convênio Plataforma +Brasil nº 937006/2022 (número interno 004555/2022), cujo objeto é possibilitar ao Tribunal de Justiça do Estado do Acre promover o </t>
    </r>
    <r>
      <rPr>
        <rFont val="Calibri"/>
        <color rgb="FF000000"/>
        <sz val="11.0"/>
      </rPr>
      <t>apoio à estruturação, atendimento e acolhimento de mulheres egressas do sistema prisional de Rio Branco, que estão envolvidas com o uso problemático de drogas, nos termos da tabela abaixo, conforme condições e exigências estabelecidas neste instrumento.</t>
    </r>
  </si>
  <si>
    <t>Aquisição de Veículo (automóvel) de passeio, tipo hatch, zero quilômetro, com ano de fabricação igual ou superior ao ano corrente (novo), motor mínimo 1.0, para atender à meta inserida no Convênio Plataforma +Brasil nº 937006/2022</t>
  </si>
  <si>
    <t xml:space="preserve">
Garantir direitos aos
jurisdicionados</t>
  </si>
  <si>
    <t>Projeto objetivando fortalecer relações
institucionais</t>
  </si>
  <si>
    <t>ODS 5
Apoio à estruturação, atendimento e acolhimento de mulheres egressas do sistema prisional de Rio Branco, que estão envolvidas com o uso problemático de drogas</t>
  </si>
  <si>
    <t>Aquisição de Material 
Permanente</t>
  </si>
  <si>
    <t>213-2024</t>
  </si>
  <si>
    <r>
      <rPr>
        <rFont val="Calibri"/>
        <color rgb="FF000000"/>
        <sz val="11.0"/>
      </rPr>
      <t>Aquisição de insumos,</t>
    </r>
    <r>
      <rPr>
        <rFont val="Calibri"/>
        <color rgb="FF000000"/>
        <sz val="11.0"/>
      </rPr>
      <t xml:space="preserve"> equipamentos e material permanente para viabilizar o cumprimento do objeto e metas do projeto de fortalecimento do Escritório Social </t>
    </r>
    <r>
      <rPr>
        <rFont val="Calibri"/>
        <color rgb="FF000000"/>
        <sz val="11.0"/>
      </rPr>
      <t>da Comarca de Rio Branco, para o fomento a uma política de atenção às mulheres egressas e pré-egressas do Sistema Prisional, bem assim das que estão em situação de drogadição.</t>
    </r>
  </si>
  <si>
    <r>
      <rPr>
        <rFont val="Calibri"/>
        <color rgb="FF000000"/>
        <sz val="11.0"/>
      </rPr>
      <t xml:space="preserve">Promover estratégias de </t>
    </r>
    <r>
      <rPr>
        <rFont val="Calibri"/>
        <color rgb="FF000000"/>
        <sz val="11.0"/>
      </rPr>
      <t>aprendizagem profissional e empregabilidade das mulheres egressas</t>
    </r>
    <r>
      <rPr>
        <rFont val="Calibri"/>
        <color rgb="FF000000"/>
        <sz val="11.0"/>
      </rPr>
      <t>; realizar atendimentos psicossociais, individuais e em grupo, para o fomento à cidadania, o acesso a direitos e oportunidades, bem como o fortalecimento de vínculos sociais e familiares; e, contribuir com a prevenção social à criminalidade e à reentrada prisional.</t>
    </r>
  </si>
  <si>
    <t xml:space="preserve">ODS 5
Inserção da mulher egressa do sistema prisional no mercado de trabalho, e contribuir com a prevenção social à criminalidade e à reentrada prisional.
</t>
  </si>
  <si>
    <t>Aquisição de Material de
 Consumo  e Material Permanente</t>
  </si>
  <si>
    <t>303-2025</t>
  </si>
  <si>
    <r>
      <rPr>
        <rFont val="Calibri"/>
        <color rgb="FF000000"/>
        <sz val="11.0"/>
      </rPr>
      <t xml:space="preserve">Contratação de empresa prestadora de serviços (confecção de cartazes) para viabilizar o cumprimento do objeto e metas do projeto de </t>
    </r>
    <r>
      <rPr>
        <rFont val="Calibri"/>
        <color rgb="FF000000"/>
        <sz val="11.0"/>
      </rPr>
      <t>fortalecimento do Escritório Social da Comarca de Rio Branco</t>
    </r>
    <r>
      <rPr>
        <rFont val="Calibri"/>
        <color rgb="FF000000"/>
        <sz val="11.0"/>
      </rPr>
      <t>, para o fomento a uma política de atenção às mulheres egressas e pré-egressas do Sistema Prisional, bem assim das que estão em situação de drogadição.</t>
    </r>
  </si>
  <si>
    <t xml:space="preserve">A aquisição dos serviços aqui propostos objetiva garantir a realização das ações itinerantes de prestação de serviços às populações ribeirinhas e indígenas, objeto do Convênio nº 402/2020 - Plataforma +Brasil nº 904427/2020. </t>
  </si>
  <si>
    <t xml:space="preserve">ODS 05
Fortalecimento do Escritório Social para o fomentar política de atenção às mulheres egressas e pré-egressas do Sistema Prisional, bem assim das que estão em situação de drogadição.
</t>
  </si>
  <si>
    <t>229-2025</t>
  </si>
  <si>
    <t>Aquisição de material permanente - balcão tipo aparador 1500x400x1000mm (LxPxA)</t>
  </si>
  <si>
    <t>A presente aquisição versa sobre a contratação de empresa para o fornecimento de mobiliário, no intuito de viabilizar a implantação do Centro de Atenção na Vara de Proteção à Mulher da Comarca de Cruzeiro do Sul, em atendimento ao diposto em Emenda Individual na  modalidade Transferências Especiais, procedente da Câmara dos Deputados - Gabinete da Deputada Jéssica Sales (PMDB/AC), indicada para o Governo do Estado do Acre, tendo por beneficiário o Tribunal de Justiça do Estado do Acre.</t>
  </si>
  <si>
    <t xml:space="preserve">ODS 05
Alcançar a igualdade de gênero e empoderar todas as mulheres e meninas
</t>
  </si>
  <si>
    <t>201-2025</t>
  </si>
  <si>
    <t>Contratação de empresa para aquisição de materiais e serviços com o objetivo de viabilizar a execução do Convênio
Plataforma +Brasil nº 004555/2022, cujo objeto é possibilitar ao Tribunal de Justiça do Estado do Acre promover o
apoio à estruturação, atendimento e acolhimento de mulheres egressas do sistema prisional de Rio Branco, que
estão envolvidas com o uso problemático de drogas, em conformidade com as condições estabelecidas neste Termo
de Referência.</t>
  </si>
  <si>
    <t>A contratação tem por escopo viabilizar a execução do Convênio Plataforma +Brasil nº 937006/2022, cujo
objeto é possibilitar ao Tribunal de Justiça do Estado do Acre promover o apoio à estruturação,
atendimento e acolhimento de mulheres egressas do sistema prisional de Rio Branco, que estão
envolvidas com o uso problemático de drogas, pelo período de 12 meses.
O Termo Convênio PLATAFORMA+BRASIL Nº 937006/2022 - NÚMERO INTERNO 004555/2022,
foi devidamente juntado aos autos, bem assim o Extrato da Proposta contendo o Plano de Trabalho
aprovado.</t>
  </si>
  <si>
    <t xml:space="preserve">ODS 05
Apoio à estruturação, atendimento e acolhimento de mulheres egressas do sistema prisional de Rio Branco, que estão envolvidas com o uso problemático de drogas.
</t>
  </si>
  <si>
    <t>Aquisição de Material e Consumo e Contratação de Serviços</t>
  </si>
  <si>
    <t>307-2025</t>
  </si>
  <si>
    <t>COSIV</t>
  </si>
  <si>
    <t>Fonavid Estadual (palestrante, deslocamento de magistrados, coffee break, etc)</t>
  </si>
  <si>
    <t>Promover troca de experiências no combate a violência doméstica e familiar</t>
  </si>
  <si>
    <t>Compensação de emissões por deslocamento (eventualmente).
- Sustentabilidade em eventos institucionais.</t>
  </si>
  <si>
    <t>ODS 12 – Consumo e Produção Responsáveis
ODS 13 – Ação Contra a Mudança Global do Clima</t>
  </si>
  <si>
    <t>Outras despesas com o Programa Conscientização pela Paz no Lar (Diárias, materiais de papelaria, impressos gráficos)</t>
  </si>
  <si>
    <t>Para uso no ciclo de palestras nas escolas dos 22 muicípios sobre conscientização com a violência doméstica e familiar</t>
  </si>
  <si>
    <t>Incentivo à igualdade de gênero e redução da violência.</t>
  </si>
  <si>
    <t>ODS 5 – Igualdade de Gênero
ODS 16 – Paz, Justiça e Instituições Eficazes</t>
  </si>
  <si>
    <t>Outras despesas com a ação do Agosto Lilás - combate a vioência contra a mulher (impressões gráficas)</t>
  </si>
  <si>
    <t>Divulgar ações de combate a violência contra a mulher</t>
  </si>
  <si>
    <t>Possibilitar consciência social</t>
  </si>
  <si>
    <t>Palestras e ações no presídio feminino e distribuição de kit higiênico)</t>
  </si>
  <si>
    <t>resgate da autoestima de reeducandas com ações e palestras</t>
  </si>
  <si>
    <t>Ressocialização e Inclusão</t>
  </si>
  <si>
    <t>Impressões gráficas para divulgação de dados referentes a feminicídio</t>
  </si>
  <si>
    <t>refere-se a uma iniciativa internacional para combater a violência contra a mulher e o feminicídio</t>
  </si>
  <si>
    <t>Comunicação voltada à conscientização social e prevenção da violência.</t>
  </si>
  <si>
    <t>ODS 5 – Igualdade de Gênero</t>
  </si>
  <si>
    <t>Diarias para Implementação dos Grupos Reflexivos no Interior</t>
  </si>
  <si>
    <t xml:space="preserve">Implementar nos municipois que ainda não tem </t>
  </si>
  <si>
    <t>Incentivo à conscientização e redução da violência doméstica.</t>
  </si>
  <si>
    <t>INOVA</t>
  </si>
  <si>
    <t>Cursos voltados para o Laboratório de Inovação</t>
  </si>
  <si>
    <t>Capacitar laboratoristas para dar suporte as atividades desenvolvidas pelo laboratorio de Inovação do Tribunal de Justiça do Estado do Acre.</t>
  </si>
  <si>
    <t>OE7. Potencializar o processo de inovação à governança judiciária</t>
  </si>
  <si>
    <t>Promover a sustentabilidade ambiental, econômica e social na comunidade do TJAC</t>
  </si>
  <si>
    <t>Materiais de consumo (Post it, fita adesiva, cola, parafusos, papel para flip chart, Papel, canetas, lápis, réguas, cartolinas, materiais de construção (papelão, madeira), Materiais para modelagem (argila, massa de modelar), plásticos, acrílicos, metais (para prototipagem física), fresadoras para massa de modelar.</t>
  </si>
  <si>
    <t>Atender as oficinas desenvolvidas pelo laboratorio de Inovação do Tribunal de Justiça do Estado do Acre.</t>
  </si>
  <si>
    <t>R$ 30.000,00</t>
  </si>
  <si>
    <t>Aquisição de quadro branco medindo 300 cm X 120 cm</t>
  </si>
  <si>
    <t>R$ 2.450,00</t>
  </si>
  <si>
    <t>Aquisição de passagens aéreas</t>
  </si>
  <si>
    <t>Aquisição de passagens aereas para participação em eventos de inovação, capacitação de laboratoristas e intercambios para dar suporte as atividades desenvolvidas pelo laboratorio de Inovação.</t>
  </si>
  <si>
    <t>R$ 32.000,00</t>
  </si>
  <si>
    <t>Aquisicão de software e ferramentas para realização de oficinas de inovação</t>
  </si>
  <si>
    <t>A contratação visa atender as atividades desenvolvidas pelo laboratorio de Inovação do Tribunal de Justiça do Estado do Acre.</t>
  </si>
  <si>
    <t>R$ 9.000,00</t>
  </si>
  <si>
    <t>Kit Moderação (painel fixador, kit consumo, Papéis e tarjetas, Porta alfinete e maleta de acondicionamento)</t>
  </si>
  <si>
    <t>A contratação visa atender as oficinas desenvolvidas pelo laboratorio de Inovação do Tribunal de Justiça do Estado do Acre.</t>
  </si>
  <si>
    <t>R$ 28.000,00</t>
  </si>
  <si>
    <t>2025-434/GRP</t>
  </si>
  <si>
    <t>Aquisição de materiais permanente de tecnologia (Oculos de realidade virtual - Meta Quest)</t>
  </si>
  <si>
    <t>A aquisição de materiais permanentes de tecnologia necessário para garantir o bom funcionamento das atividades do Laboratorio de inovação.</t>
  </si>
  <si>
    <t>Tela de projeção Tripé</t>
  </si>
  <si>
    <t>A aquisição de materiais permanentes necessário para garantir o bom funcionamento das atividades do Laboratorio de inovação.</t>
  </si>
  <si>
    <t>R$ 1.200,00</t>
  </si>
  <si>
    <t>SEJUD</t>
  </si>
  <si>
    <t>Contratação de serviço de profissionais Intérpretes de Libras para eventos do Cerimonial e Sessões de Julgamento que Transmissões ao vivo - internet.</t>
  </si>
  <si>
    <t xml:space="preserve">Interpretação simultânea em Língua Brasileira de Sinais (Libras) por meio de credenciamento de profissionais/empresas para atender as ações administrativas deste Poder Judiciário, quando da ocorrência de solenidades e sessões do Pleno Jurisdicional, Câmaras Cíveis e Criminais. Portaria n.º 2987/2023 da Presidência do Tribunal de Justiça do Estado do Acre. </t>
  </si>
  <si>
    <t xml:space="preserve">Acessibilidade da informação aos jurisdicionados
</t>
  </si>
  <si>
    <t>"ODS 16
Paz, Justiça e Instituições Eficazes
Promover sociedades pacíficas e inclusivas para o desenvolvimento sustentável, proporcionar o acesso à justiça para todos e construir instituições eficazes, responsáveis e inclusivas a todos os níveis"</t>
  </si>
  <si>
    <t>R$ 144.000,00</t>
  </si>
  <si>
    <t>SEI 0001001-79.2024.8.01.0000</t>
  </si>
  <si>
    <t xml:space="preserve"> Contratação de material permanente (poltrona, mesa e armário), nas  condições estabelecidas no Termo de Referência.</t>
  </si>
  <si>
    <t>A contratação é necessária para atender às demandas geradas pelas obras de reforma, construção e revitalização dos prédios das comarcas do TJAC, na capital e interior. Os serviços incluem substituição de mobiliário e aquisições adicionais, devido à criação de novos postos com a implantação dos juízos de garantias. Como os projetos estão em fase final e não há tempo hábil para nova licitação, opta-se pela adesão a registro de preços compatível, garantindo eficiência, economia e agilidade, evitando prejuízos à prestação dos serviços por falta de equipamentos.</t>
  </si>
  <si>
    <t>Agilidade e produtividade na prestação jurisdicional</t>
  </si>
  <si>
    <t xml:space="preserve">Promover, continuamente, a qualidade de vida no ambiente do trabalho, observando os critérios de equidade e diversidade. </t>
  </si>
  <si>
    <t>Apenas previsão orçamentária (Contrato Vigente)</t>
  </si>
  <si>
    <t>2024-268</t>
  </si>
  <si>
    <t>112/2022</t>
  </si>
  <si>
    <t>TERCEIRO TERMO ADITIVO - O objeto do presente instrumento é a contratação de serviços de Telefonia Móvel (Serviço Móvel Pessoal - SMP) e Comunicação de dados móvel (Internet) contendo ligações móvel-fixo e móvel-móvel, locais (VC1) e LDN (VC2 e VC3) ilimitadas, para qualquer operadora, com fornecimento de aparelhos em regime de comodato (os quais estão especificados no item 5.2.1. e anexo 1 do Termo de Referência, anexo ao Edital), a serem executados de forma contínua, visando atender às necessidades do Tribunal de Justiça do Estado do Acre</t>
  </si>
  <si>
    <t>A contratação de serviço de telefonia móvel é necessária para garantir qualidade e continuidade nas atividades administrativas. Essa tecnologia tornou-se essencial para a comunicação ágil, redução de tempo e custo nas decisões, além de acelerar respostas em situações emergenciais. Diante do constante desenvolvimento, o Tribunal precisa de ferramentas dinâmicas para assegurar a eficácia e eficiência de suas ações.</t>
  </si>
  <si>
    <t>2025-248</t>
  </si>
  <si>
    <t>Aquisição de material de consumo e permanente para atender o Tribunal de Justiça do Estado do Acre. - bomba centrífuga, bomba Submersa,  Motor de portão, Campainha digital sem fio,Impressora térmica, Alicate Wattimetro, Medidor de Distâncias Laser (Trena Eletrônica), Jogo de Chaves de Fenda/Philips, Carrinho para Transporte de Carga,Pneu para carrinho de transporte de Carga, Controle Remoto de portão, GALÃO PARA COMBUSTÍVEL,  PEGADOR ALÇA DE GALÃO DE ÁGUA MINERAL, Fechadura</t>
  </si>
  <si>
    <t>Atender às necessidades de manutenção predial, logística e apoio técnico das unidades do TJAC, garantindo continuidade operacional.</t>
  </si>
  <si>
    <t>Agilidade e produtividade na prestação jurisdional</t>
  </si>
  <si>
    <t>Aquisição de Material de Consumo e Permanente</t>
  </si>
  <si>
    <t>2024-198</t>
  </si>
  <si>
    <t>Aquisição de material de consumo e permanente para atender o Tribunal de Justiça do Estado do Acre. (Diverso, material para veículos) - alicate amperímetro, chave de fenda, chave philips, alicate universal, alicate de pressão, trena de fibra, suporte para tv, bota de borracha, kot remendo, cabo de transmissão, fita antiderrapante</t>
  </si>
  <si>
    <t>Atender às rotinas de manutenção de veículos e apoio técnico-operacional das unidades do TJAC, assegurando continuidade dos serviços.
Abrange ferramentas e medição (alicate amperímetro, chaves, alicates, trena), suprimentos automotivos (kit de remendo, cabo de transmissão) e acessórios (suporte para TV).</t>
  </si>
  <si>
    <t>Aquisição de material de consumo e permanente para atender o Tribunal de Justiça do Estado do Acre. -Câmera Termovisora,  Jogo de Chaves de Fenda/Philips, Capa de Chuva,  Lona plástica, Bandeja Plástica, Apoio para os pés com regulagem de altura,  Apresentador multimídia com laser, Carrinho para Transporte de Carga,  Bandeja plástica para detector de metais</t>
  </si>
  <si>
    <t>Atender demandas de manutenção, segurança e apoio operacional do TJAC, incluindo inspeção e prevenção (câmera termovisora, capas de chuva, lonas, bandejas p/ detector).
Aprimorar ergonomia e produtividade (apoio para os pés – NR-17, apresentador multimídia) e logística interna (carrinho, jogo de chaves).
Reposição/adequação de equipamentos e EPI, mitigando riscos, reduzindo paradas e preservando o patrimônio.</t>
  </si>
  <si>
    <t>24/2025</t>
  </si>
  <si>
    <t>Aquisição de material de consumo e permanente para atender o Tribunal de Justiça do Estado do Acre. - Microondas, Fogão,  Bomba centrífuga motor elétrico,  Liquidificador Industrial,  JOGO DE SOQUETES, Escada de alumínio com 07 degraus, Parafusadeira/Furadeira Impacto, Porta papel toalha, Compressor de ar</t>
  </si>
  <si>
    <t>Atender rotinas de apoio (copas/cozinhas) e manutenção predial/logística do TJAC, assegurando a continuidade dos serviços.
Reposição/padronização de eletros (micro-ondas, fogão, liquidificador industrial) e ferramentas/equipamentos (bomba centrífuga, compressor, jogo de soquetes, escada, parafusadeira/furadeira, porta–papel).
Aquisição com eficiência energética (Selo Inmetro), garantia/assistência e entregas parceladas via ARP, reduzindo paradas e compras emergenciais.</t>
  </si>
  <si>
    <t>25/2025</t>
  </si>
  <si>
    <t>Aquisição de material de consumo e permanente para atender o Tribunal de Justiça do Estado do Acre. - Fogão, Sanduicheira, Frigobar eletrico de 120 litros, Condicionador de ar Split com controle remoto sem fio, Cortina de Ar,  Condicionador de ar portátil,  Jogo de Chaves Americana,  Cartão de memória,  Carrinho para Transporte de Carga</t>
  </si>
  <si>
    <t>Os itens listados visam suprir necessidades do Poder Judiciário do Estado do Acre, especialmente em unidades que requerem reposição de eletrodomésticos, eletrônicos, informática, ferramentas e outros equipamentos essenciais ao funcionamento institucional.
A contratação assegura continuidade operacional, padronização e controle de consumo, preferencialmente via ARP com entregas parceladas, evitando compras emergenciais.</t>
  </si>
  <si>
    <t>26/2025</t>
  </si>
  <si>
    <t>Aquisição de material de consumo e permanente para atender o Tribunal de Justiça do Estado do Acre. (cadeados)</t>
  </si>
  <si>
    <t>Atender às necessidades de segurança patrimonial e controle de acesso em salas técnicas, almoxarifados, depósitos, arquivos e veículos do TJAC.</t>
  </si>
  <si>
    <t>27/2025</t>
  </si>
  <si>
    <t>Aquisição de material de consumo e permanente para atender o Tribunal de Justiça do Estado do Acre. -  Fogão industrial de 4 bocas,  TV 50", 4K, tipo smart tv LED,  SMART TV 60", Cartão de memória</t>
  </si>
  <si>
    <t>Assegurar continuidade operacional, padronização e eficiência energética (Selo Inmetro), com garantia e suporte.</t>
  </si>
  <si>
    <t>28/2025</t>
  </si>
  <si>
    <t>Aquisição de material de consumo e permanente para atender o Tribunal de Justiça do Estado do Acre. - Trena,  Lona em Polietileno,  Fita para prender carga</t>
  </si>
  <si>
    <t>Atender às rotinas de manutenção e logística das unidades do TJAC: medição (trena), proteção/cobertura de materiais (lona PE) e amarração/estabilização de cargas (fita).
Reduzir riscos de avarias, intempéries e acidentes no transporte e armazenamento, preservando o patrimônio público.</t>
  </si>
  <si>
    <t>29/2025</t>
  </si>
  <si>
    <t>Aquisição de material de consumo e permanente para atender o Tribunal de Justiça do Estado do Acre. -  Bebedouro de coluna elétrico, BOMBA CENTRÍFUGA,  LIXEIRA COM TAMPA (tipo basculante)</t>
  </si>
  <si>
    <t>Atender às rotinas de abastecimento de água, saneamento e gestão de resíduos nas unidades do TJAC (bebedouro de coluna, bomba centrífuga e lixeiras com tampa).
Garantir salubridade, saúde ocupacional e continuidade dos serviços, evitando desabastecimento e contaminações.</t>
  </si>
  <si>
    <t>30/2025</t>
  </si>
  <si>
    <t>Aquisição de material de consumo e permanente para atender o Tribunal de Justiça do Estado do Acre. - Condicionador de ar Split 9.000, 12.000 e 18.000 BTUS</t>
  </si>
  <si>
    <t>Atender às necessidades de climatização das unidades do TJAC, garantindo conforto térmico e continuidade das atividades.
Aquisição de Splits 9.000/12.000/18.000 BTU para ambientes de diferentes metragens e reposição de equipamentos obsoletos/defeituosos.
Observância à eficiência energética (Selo Inmetro) e requisitos técnicos, com redução de consumo e de manutenção.</t>
  </si>
  <si>
    <t>31/2025</t>
  </si>
  <si>
    <t>Aquisição de material de consumo e permanente para atender o Tribunal de Justiça do Estado do Acre. -  Jogo de Alicate,  Caixa plástica vazada, tipo agrícola,  Luva raspa de couro</t>
  </si>
  <si>
    <t>Atender às rotinas de manutenção, movimentação e armazenamento nas unidades do TJAC.
Itens contemplam jogo de alicates (intervenções rápidas), caixas plásticas vazadas (acondicionamento/transporte) e luvas raspa de couro (EPI – NR-6) para proteção das mãos.</t>
  </si>
  <si>
    <t>Aquisição de material de consumo e permanente para atender o Tribunal de Justiça do Estado do Acre. -  TV 65", ultra HD 4K, tipo smart tv LED</t>
  </si>
  <si>
    <t>Atender às demandas de audiências virtuais, reuniões e capacitações, garantindo visibilidade adequada em salas médias/grandes.</t>
  </si>
  <si>
    <t>33/2025</t>
  </si>
  <si>
    <t>Aquisição de material de consumo e permanente para atender o Tribunal de Justiça do Estado do Acre. -  Apontador de lápis, Barbante, Borracha branca,  Cola em bastão,  Envelope, Extrator de grampo, Fita adesiva transparente,  Suporte para fita adesiva,  Grampeador de mesa,  Grampo para grampeador, Lápis preto,  Lápis de Cor, Liga elástica, cartolina, Pasta, Percevejos,  Perfurador em aço, Pincel,  Porta Caneta, Porta crachás, Prancheta, Régua</t>
  </si>
  <si>
    <t>Atender às rotinas de expediente, organização e arquivamento nas unidades do TJAC.
Reposição/padronização de itens de uso corrente: escrita e correção (lápis, borracha, apontador, lápis de cor), fixação e corte (grampeador/grampos, extrator, fita/suporte, liga elástica, percevejos), acondicionamento (envelopes, barbante, pastas, cartolina) e apoio (régua, prancheta, porta-caneta/porta-crachá, perfurador, pincel).</t>
  </si>
  <si>
    <t>Aquisição de material de consumo e permanente para atender o Tribunal de Justiça do Estado do Acre. - Cartão de memória, Cartão micro SD</t>
  </si>
  <si>
    <t>Atender às rotinas de registro, backup e expansão de armazenamento em equipamentos institucionais (câmeras, gravadores, celulares, TI).
Reposição/padronização de cartões SD e microSD com especificação de capacidade e classe/velocidade (ex.: Class 10/UHS-I) e endurance, garantindo confiabilidade e compatibilidade.</t>
  </si>
  <si>
    <t>35/2025</t>
  </si>
  <si>
    <t>Aquisição de material de consumo e permanente para atender o Tribunal de Justiça do Estado do Acre. -  Contêiner para coleta seletiva de resíduos.</t>
  </si>
  <si>
    <t>Atender às rotinas de segregação e coleta seletiva nas unidades do TJAC, promovendo organização e destinação adequada dos resíduos.
Assegurar salubridade e SST, com contêineres robustos (uso interno/externo) e padronização de cores/identificação.
Reduzir riscos de contaminação, odores e acidentes, fortalecendo práticas de sustentabilidade institucional.</t>
  </si>
  <si>
    <t>36/2025</t>
  </si>
  <si>
    <t>Aquisição de material de consumo e permanente para atender o Tribunal de Justiça do Estado do Acre. -  TERRÔMETRO (MEDIÇÃO DE ATERRAMENTO)</t>
  </si>
  <si>
    <t>Garantir segurança elétrica e conformidade com NR-10 e ABNT NBR 5410/5419 por meio de medições de resistência de aterramento.</t>
  </si>
  <si>
    <t>37/2025</t>
  </si>
  <si>
    <t>Aquisição de material de consumo e permanente para atender o Tribunal de Justiça do Estado do Acre. - Condicionador de ar Split  30.000 BTUS</t>
  </si>
  <si>
    <t xml:space="preserve">Reposição/adequação do parque com foco em eficiência energética (Selo Inmetro/Procel), conforto térmico e menor manutenção.
</t>
  </si>
  <si>
    <t>38/2025</t>
  </si>
  <si>
    <t>Aquisição de material de consumo e permanente para atender o Tribunal de Justiça do Estado do Acre. -  Chaleira Elétrica</t>
  </si>
  <si>
    <t>Reposição/padronização de eletrodomésticos com requisitos de desempenho (potência, capacidade e tempo de ebulição) e segurança elétrica/térmica.</t>
  </si>
  <si>
    <t>39/2025</t>
  </si>
  <si>
    <t>Aquisição de material de consumo e permanente para atender o Tribunal de Justiça do Estado do Acre. - Smartphone</t>
  </si>
  <si>
    <t xml:space="preserve">
A aquisição de um iPhone com sistema iOS para o departamento de comunicação para utilização na produção de conteúdo (vídeos e fotos) para as redes sociais do TJAC.</t>
  </si>
  <si>
    <t>40/2025</t>
  </si>
  <si>
    <t>Aquisição de material de consumo e permanente para atender o Tribunal de Justiça do Estado do Acre. - Porta sabonete líquido com reservatório (dispenser de sabonete)</t>
  </si>
  <si>
    <t>Padronizar pontos de higienização das mãos em sanitários/copas e áreas comuns, elevando a salubridade e mitigando risco biológico.</t>
  </si>
  <si>
    <t>41/2025</t>
  </si>
  <si>
    <t>Aquisição de material de consumo e permanente para atender o Tribunal de Justiça do Estado do Acre. -  Liquidificador industrial de 4 litros.</t>
  </si>
  <si>
    <t>Garantir a reposição/padronização de eletrodomésticos com requisitos de desempenho (potência e capacidade) e segurança elétrica/térmica.</t>
  </si>
  <si>
    <t>Aquisição de material de consumo e permanente para atender o Tribunal de Justiça do Estado do Acre. -  Pilha tipo D (grande) alcalina</t>
  </si>
  <si>
    <t>Suprir equipamentos institucionais que demandam pilha D alcalina (1,5 V), assegurando continuidade operacional.</t>
  </si>
  <si>
    <t>43/2025</t>
  </si>
  <si>
    <t>Aquisição de material de consumo e permanente para atender o Tribunal de Justiça do Estado do Acre. -  Bomba Submersa - Caneta</t>
  </si>
  <si>
    <t>Atender às rotinas de infraestrutura predial e garantir o abastecimento administrativo de canetas para registros e documentação, com padronização e controle de consumo.</t>
  </si>
  <si>
    <t>45/2025</t>
  </si>
  <si>
    <t>Aquisição de material de consumo e permanente para atender o Tribunal de Justiça do Estado do Acre. -  Quadro magnético branco</t>
  </si>
  <si>
    <t xml:space="preserve">
Suprir necessidades do Poder Judiciário do Estado do Acre, com itens essenciais ao funcionamento institucional.</t>
  </si>
  <si>
    <t>46/2025</t>
  </si>
  <si>
    <t>Aquisição de material de consumo e permanente para atender o Tribunal de Justiça do Estado do Acre. - Refrigerador 02 portas (duplex)</t>
  </si>
  <si>
    <t>47/2025</t>
  </si>
  <si>
    <t>Aquisição de material de consumo e permanente para atender o Tribunal de Justiça do Estado do Acre. - SMART TV 55"</t>
  </si>
  <si>
    <t>Atender às demandas de audiências virtuais, reuniões e capacitações em salas médias, com visibilidade adequada e integração a plataformas de videoconferência.</t>
  </si>
  <si>
    <t>48/2025</t>
  </si>
  <si>
    <t>Aquisição de material de consumo e permanente para atender o Tribunal de Justiça do Estado do Acre. - Projetor Multimídia</t>
  </si>
  <si>
    <t>Atender às demandas de projeção para audiências, reuniões e capacitações em ambientes diversos, com mobilidade e alcance institucional.</t>
  </si>
  <si>
    <t>49/2025</t>
  </si>
  <si>
    <t>Aquisição de material de consumo (expediente, acondicionamento e embalagem). - clips</t>
  </si>
  <si>
    <t xml:space="preserve"> Atender às rotinas de organização de documentos em setores administrativos e judiciais do TJAC.</t>
  </si>
  <si>
    <t>2024-100</t>
  </si>
  <si>
    <t>50/2025</t>
  </si>
  <si>
    <t>Aquisição de material de consumo (cadeados).</t>
  </si>
  <si>
    <t xml:space="preserve"> Assegurar segurança patrimonial e controle de acesso em unidades do TJAC.</t>
  </si>
  <si>
    <t>51/2025</t>
  </si>
  <si>
    <t xml:space="preserve">Aquisição de material de consumo (expediente, acondicionamento e embalagem). -  Quadro de aviso </t>
  </si>
  <si>
    <t>Atender à comunicação institucional e gestão à vista (avisos, escalas, fluxos) nas unidades administrativas e judiciais do TJAC.</t>
  </si>
  <si>
    <t>52/2025</t>
  </si>
  <si>
    <t>Aquisição de material de consumo (expediente, acondicionamento e embalagem) -  Frasco borrifador plástico</t>
  </si>
  <si>
    <t xml:space="preserve"> Atender às rotinas de higienização, limpeza e sanitização nas unidades do TJAC, viabilizando a aplicação segura de soluções.</t>
  </si>
  <si>
    <t>53/2025</t>
  </si>
  <si>
    <t xml:space="preserve">Aquisição de material de consumo (expediente, acondicionamento e embalagem). - envelope, plático bolha, saco plástico  Largura 30 cm x Altura 40cm. </t>
  </si>
  <si>
    <t xml:space="preserve"> Atender às rotinas de expedição, arquivo e logística de documentos/volumes no TJAC, reduzindo avarias e perdas.</t>
  </si>
  <si>
    <t>54/2025</t>
  </si>
  <si>
    <t>Aquisição de material de consumo (expediente, acondicionamento e embalagem). - Bobina p/dispensador de Senhas, Almofada para carimbo,  Cola líquida,  Corretor líquido, Etiqueta, Grampeador, Papel A3,  Papel A4,  Pasta,  Pilha alcalina AA, Pincel para quadro magnético,Cordão para Crachá,  Bloco de recados autoadesivos, Recados autoadesivos , Tesoura, Baterias de Alimentação 3V, Saco Plástico, Largura 15 cm x Altura 20cm</t>
  </si>
  <si>
    <t xml:space="preserve"> Atender às rotinas de atendimento, expediente e organização com reposição de itens de uso corrente (bobina de senhas, almofada de carimbo, papéis A4/A3, grampeador/tesoura, pastas, etiquetas, blocos/pós-it, pincel para quadro, cordão de crachá etc.).
Assegurar insumos de energia e acondicionamento (pilhas AA alcalinas, baterias 3V, sacos plásticos 15×20 cm), preservando registros e materiais.</t>
  </si>
  <si>
    <t>15.163</t>
  </si>
  <si>
    <t>55/2025</t>
  </si>
  <si>
    <t>Aquisição de material de consumo (expediente, acondicionamento e embalagem). -  saco plástico Largura 22 cm x Altura 30cm</t>
  </si>
  <si>
    <t xml:space="preserve"> Atender às rotinas de expedição, arquivo e logística, com acondicionamento e proteção de documentos/pequenos volumes (saco plástico 22×30 cm), preservando integridade.</t>
  </si>
  <si>
    <t>56/2025</t>
  </si>
  <si>
    <t>Aquisição de material de consumo (expediente, acondicionamento e embalagem). - caneta, clips, livro para protocolo</t>
  </si>
  <si>
    <t xml:space="preserve"> Atender às rotinas de registro e tramitação documental nas unidades do TJAC, com reposição de canetas, clips e livros de protocolo.</t>
  </si>
  <si>
    <t>8.370</t>
  </si>
  <si>
    <t>57/2025</t>
  </si>
  <si>
    <t>Aquisição de material de consumo (expediente, acondicionamento e embalagem). -  Pilha recarregável AA</t>
  </si>
  <si>
    <t xml:space="preserve">Atender equipamentos institucionais com pilhas AA recarregáveis, reduzindo custo total de propriedade e compras emergenciais, menor geração de resíduos e aderência à PNRS (logística reversa). </t>
  </si>
  <si>
    <t>58/2025</t>
  </si>
  <si>
    <t>Aquisição de material de consumo (expediente, acondicionamento e embalagem). - carregador de pilhas</t>
  </si>
  <si>
    <t xml:space="preserve"> Atender equipamentos institucionais que utilizam pilhas recarregáveis, assegurando continuidade e redução de custos operacionais.</t>
  </si>
  <si>
    <t>59/2025</t>
  </si>
  <si>
    <t>Aquisição de material de consumo (expediente, acondicionamento e embalagem). - apontador de lápis, barbante, borracha, cola em bastão, envelope, fita adesiva, grapeador, grampo, lápis, liga elástica, cartoilina, pastas, pefurador, pincel, porta-canetas, prancheta, régua, Suporte para fita adesiva,  Percevejos,  Porta crachás</t>
  </si>
  <si>
    <t xml:space="preserve"> Atender às rotinas de expediente, organização, arquivamento e acondicionamento com reposição de itens de uso corrente.</t>
  </si>
  <si>
    <t>56.620</t>
  </si>
  <si>
    <t>60/2025</t>
  </si>
  <si>
    <t>Aquisição de material de consumo (expediente, acondicionamento e embalagem). - pilhas</t>
  </si>
  <si>
    <t xml:space="preserve"> Atender equipamentos institucionais que utilizam pilhas, assegurando continuidade e redução de custos operacionais.</t>
  </si>
  <si>
    <t>3.900</t>
  </si>
  <si>
    <t>61/2025</t>
  </si>
  <si>
    <t>Aquisição de material de consumo (expediente, acondicionamento e embalagem). -  cola líquida secagem rápida (Adesivo instantâneo),  Etiqueta Redonda, Pincel marcador,  Fita de PVC adesiva para rotuladora/impressora portátil 3M,  Prancheta A3 horizontal,  Envelope Plástico de Segurança, modelo liso, com aba adesiva</t>
  </si>
  <si>
    <t>Atender às rotinas de expediente eorganização, arquivamento e acondicionamento com reposição de itens de uso corrente.</t>
  </si>
  <si>
    <t>62/2025</t>
  </si>
  <si>
    <t>Aquisição de material de consumo (expediente, acondicionamento e embalagem). -  Apagador p/uadro branco,  Grampeador grande</t>
  </si>
  <si>
    <t>Atender às rotinas de comunicação/gestão à vista e arquivamento nas unidades do TJAC.</t>
  </si>
  <si>
    <t>Aquisição de material de consumo (expediente, acondicionamento e embalagem). -  Caixa para arquivo morto polionda</t>
  </si>
  <si>
    <t>Atender à organização e guarda de documentos com caixas polionda (resistentes à umidade/poeira e a rasgos), preservando a integridade do acervo.</t>
  </si>
  <si>
    <t>8.000</t>
  </si>
  <si>
    <t>64/2025</t>
  </si>
  <si>
    <t>Aquisição de material de consumo (expediente, acondicionamento e embalagem). - tablet e cartãod e memória - ESJUD</t>
  </si>
  <si>
    <t>Reposição/padronização de tablets e cartões de memória para registro e compartilhamento de conteúdos (foto/vídeo/arquivos) e uso offline.</t>
  </si>
  <si>
    <t>66/2025</t>
  </si>
  <si>
    <t>Aquisição de material de consumo (expediente, acondicionamento e embalagem). -  Rádio comunicador</t>
  </si>
  <si>
    <t xml:space="preserve"> Garantir comunicação instantânea e confiável entre equipes de segurança, manutenção, logística e apoio e elevar a prontidão a incidentes e a coordenação de rotinas (fluxo de público, audiências, brigada de incêndio), reduzindo tempos de resposta. </t>
  </si>
  <si>
    <t>83/2025</t>
  </si>
  <si>
    <t>Formação de registro de preços para aquisição de gêneros alimentícios (Café), para atendimento das demandas do Tribunal de Justiça do Acre.</t>
  </si>
  <si>
    <t>Garantir o abastecimento contínuo para atender às necessidades diárias de  hospitalidade e apoio ao expediente do TJAC (servidores, magistrados, colaboradores e público) em reuniões, audiências e atividades internas.</t>
  </si>
  <si>
    <t>Fortalecimento da relação institucional do judiciário com a sociedade</t>
  </si>
  <si>
    <t>10.000</t>
  </si>
  <si>
    <t>2025-402</t>
  </si>
  <si>
    <t>84/2025</t>
  </si>
  <si>
    <t>Formação de registro de preços para aquisição de gêneros alimentícios (café em grão), para atendimento das demandas do Tribunal de Justiça do Acre.</t>
  </si>
  <si>
    <t>85/2025</t>
  </si>
  <si>
    <t>Formação de registro de preços para aquisição de gêneros alimentícios (açúcar), para atendimento das demandas do Tribunal de Justiça do Acre.</t>
  </si>
  <si>
    <t>92/2025</t>
  </si>
  <si>
    <t>Formação de registro de preços para aquisição de mobiliário corporativo (longarina 3 lugares), com o objetivo de atender as necessidades do Tribunal de Justiça do Estado Acre.</t>
  </si>
  <si>
    <t xml:space="preserve"> AAquisição de mobiliário para assegurar o pleno funcionamento das unidades administrativas e judiciais do TJAC, justificada pela nomeação recente de servidores (novas estações de trabalho), necessidade de substituição de itens desgastados que comprometem ergonomia, segurança e funcionalidade, garantindo condições adequadas de trabalho e continuidade dos serviços.</t>
  </si>
  <si>
    <t xml:space="preserve">Vários </t>
  </si>
  <si>
    <t>2025-305</t>
  </si>
  <si>
    <t>93/2025</t>
  </si>
  <si>
    <t>Formação de registro de preços para aquisição de mobiliário corporativo (cadeira executiva giratória), com o objetivo de atender as necessidades do Tribunal de Justiça do Estado Acre.</t>
  </si>
  <si>
    <t xml:space="preserve"> Aquisição de mobiliário para assegurar o pleno funcionamento das unidades administrativas e judiciais do TJAC, justificada pela nomeação recente de servidores (novas estações de trabalho), necessidade de substituição de itens desgastados que comprometem ergonomia, segurança e funcionalidade, garantindo condições adequadas de trabalho e continuidade dos serviços.</t>
  </si>
  <si>
    <t>94/2025</t>
  </si>
  <si>
    <t>Formação de registro de preços para aquisição de mobiliário corporativo (cadeira giratória para sala de reunião), com o objetivo de atender as necessidades do Tribunal de Justiça do Estado Acre.</t>
  </si>
  <si>
    <t>Aquisição de mobiliário para assegurar o pleno funcionamento das unidades administrativas e judiciais do TJAC, justificada pela nomeação recente de servidores (novas estações de trabalho), necessidade de substituição de itens desgastados que comprometem ergonomia, segurança e funcionalidade, garantindo condições adequadas de trabalho e continuidade dos serviços.</t>
  </si>
  <si>
    <t>95/2025</t>
  </si>
  <si>
    <t>Formação de registro de preços para aquisição de mobiliário corporativo (gaveteiro e cadeira universitária), com o objetivo de atender as necessidades do Tribunal de Justiça do Estado Acre.</t>
  </si>
  <si>
    <t>96/2025</t>
  </si>
  <si>
    <t>Formação de registro de preços para aquisição de mobiliário corporativo (cadeiras e sofás), com o objetivo de atender as necessidades do Tribunal de Justiça do Estado Acre.</t>
  </si>
  <si>
    <t xml:space="preserve">Formação de ARP para aquisição parcelada de materiais de expedientes diversos como por exemplo, papel para impressão, caneta, marcador de texto, marcador para quadro branco, lápis. tesoura, estilete, grampeador, clipes, pastas, fitas adesivas, post-it entre outras </t>
  </si>
  <si>
    <t>Assegurar o abastecimento contínuo de materiais de expediente essenciais às atividades administrativas e judiciais do TJAC.</t>
  </si>
  <si>
    <t>Não se Aplica</t>
  </si>
  <si>
    <t>Formação de ARP para aquisição de mobiliário em geral como, por exemplo, mesas, cadeiras, poltronas, armários entre outros.</t>
  </si>
  <si>
    <t>Atender às necessidades de diversas unidades do Tribunal de Justiça do Acre quanto à aquisição de mobiliários em geral, compreendendo mesas, cadeiras, armários, gaveteiros, balcões e demais itens correlatos, com serviços de montagem e instalação incluídos.
A necessidade decorre da insuficiência e do desgaste natural de parte do mobiliário atualmente existente, bem como da ampliação de espaços administrativos e da implantação de novas unidades, o que torna imprescindível a reposição e aquisição de novos equipamentos para garantir condições adequadas de trabalho.</t>
  </si>
  <si>
    <t>2025-318</t>
  </si>
  <si>
    <t>Formação de Ata de Registro de Preços para aquisição parcelada de eletrônicos e eletrodomésticos para as unidades do TJAC, como, por exemplo, smart TVs, refrigeradores, frigobares, micro-ondas, sanduicheiras e cafeteiras, com entrega, instalação (quando aplicável) e garantia.</t>
  </si>
  <si>
    <t>Atender às necessidades operacionais e de apoio das unidades administrativas e jurisdicionais do TJAC; Reposição/padronização de equipamentos obsoletos, com requisitos de segurança e eficiência energética (Selo/INMETRO), reduzindo manutenção e consumo.</t>
  </si>
  <si>
    <t xml:space="preserve">Contratação de empresas especializadas em capacitação e treinamento de servidores nas modalidades presencial, on-line ao vivo e EAD, incluindo instrutoria, material didático, acesso à plataforma, certificação e suporte. </t>
  </si>
  <si>
    <t>Desenvolver competências críticas às atividades administrativas e judiciais, apoiando a implantação de normas/sistemas e mitigando riscos operacionais. Atender ao PDP e ao planejamento estratégico do TJAC, com padronização e agilidade. Viabilizar economicidade e continuidade do serviço público, em conformidade com a Lei nº 14.133/2021 e a LOA.</t>
  </si>
  <si>
    <t xml:space="preserve"> O objeto do presente instrumento é a contratação de serviços de Telefonia Móvel (Serviço Móvel Pessoal - SMP) e Comunicação de dados móvel (Internet) contendo ligações móvel-fixo e móvel-móvel, locais (VC1) e LDN (VC2 e VC3) ilimitadas, para qualquer operadora, com fornecimento de aparelhos em regime de comodato (os quais estão especificados no item 5.2.1. e anexo 1 do Termo de Referência, anexo ao Edital), a serem executados de forma contínua, visando atender às necessidades do Tribunal de Justiça do Estado do Acre</t>
  </si>
  <si>
    <t>0010237-21.2025.8.01.0000</t>
  </si>
  <si>
    <t xml:space="preserve">Formação de registro de preços para aquisição de materiais de consumo diversos (copos 80ml, bateria9v e outros), com o objetivo de atender as necessidades do Tribunal de Justiça do Estado Acre,
 conforme condições, quantidades e exigências estabelecidas neste Edital e seus anexos. </t>
  </si>
  <si>
    <t xml:space="preserve">
Visa garantir o abastecimento contínuo do Almoxarifado Regional, evitando desabastecimento e assegurando a execução regular das atividades administrativas e jurisdicionais do TJAC.</t>
  </si>
  <si>
    <t>Promover, continuamente, a qualidade de vida no ambiente do trabalho, observando os critérios de equidade e diversidade</t>
  </si>
  <si>
    <t>2025-249</t>
  </si>
  <si>
    <t>Aquisição, por meio do sistema de registro de preços (SRP), de bens de  consumo durável e não durável, consistindo em bebedouros industriais acessíveis, purificadores de água e seus respectivos filtros refil, destinados a equipar e a suprir as diversas unidades administrativas e jurisdicionais do Poder Judiciário do Estado do Acre.</t>
  </si>
  <si>
    <t>A aquisição é essencial para garantir a continuidade e a qualidade do serviço público prestado, assegurando maior celeridade, organização e conforto ao cidadão que busca atendimento no âmbito do Poder Judiciário Acreano.</t>
  </si>
  <si>
    <t>Promoção da Sustentabilidade</t>
  </si>
  <si>
    <t>2025-418</t>
  </si>
  <si>
    <t>Formação de registro de preços para aquisição de suprimentos de impressão (cartuchos de toner, garrafas de tinta, tambores, cilindros, kits de manutenção e demais suprimentos para impressoras), com logística reversa, visando atender às unidades administrativas e judiciárias do Tribunal de Justiça do Estado do Acre.</t>
  </si>
  <si>
    <t xml:space="preserve"> Reposição de suprimentos de impressão essenciais ao funcionamento de 227 impressoras ativas nas unidades administrativas e judiciais do TJAC.
A contratação mantém a capacidade de atendimento do Almoxarifado Regional, com quantitativos estimados pela média de consumo dos anos anteriores e pelo parque instalado.</t>
  </si>
  <si>
    <t>Descartar adequadamente os resíduos de bens de consumo</t>
  </si>
  <si>
    <t>2025 -218</t>
  </si>
  <si>
    <t>Formação de ARP para aquisição de materiais de copa e cozinha, nos termos da tabela abaixo, conforme condições e exigências  estabelecidas neste instrumento.</t>
  </si>
  <si>
    <t xml:space="preserve"> A presente demanda visa à aquisição de material de copa e cozinha necessário para o pleno funcionamento das unidades administrativas e judiciais do Tribunal de Justiça do Estado do Acre. A necessidade decorre, principalmente, da inexistência de Atas de Registro de Preços e contratos vigentes que contemplem os itens demandados.</t>
  </si>
  <si>
    <t>2025 - 341</t>
  </si>
  <si>
    <t xml:space="preserve">Necessidade de tapetes, vasos de plantas, suportes de TV, Tripés para webcam e cabides, destinados a atender às demandas institucionais do Tribunal de Justiça do Estado do Acre. </t>
  </si>
  <si>
    <t xml:space="preserve">A presente demanda visa atender às necessidades estruturais e funcionais das unidades administrativas e judiciais do Tribunal de Justiça do Estado do Acre, garantindo melhores condições de trabalho, organização e acolhimento de magistrados, servidores e jurisdicionados.
</t>
  </si>
  <si>
    <t>2025-456</t>
  </si>
  <si>
    <t>Formação de ARP para aquisição de bobinas térmicas, marca/modelo TANCA/TP 650, para utilização em  impressoras destinadas à emissão de senhas no âmbito do sistema Novo SGA, que será implantado nas unidades de atendimento do Tribunal de Justiça do Estado do Acre.</t>
  </si>
  <si>
    <t>O Tribunal de Justiça do Estado do Acre está em processo de implantação do sistema Novo SGA (Sistema de Gerenciamento de Atendimento), que visa modernizar, organizar e padronizar o atendimento presencial em suas unidades.
Para o pleno funcionamento do sistema, faz-se necessária a utilização de bobinas térmicas compatíveis com as impressoras TANCA/TP 650, responsáveis pela emissão das senhas de atendimento. A ausência desse insumo inviabiliza a operacionalização do sistema, podendo comprometer a eficiência, a ordem e a transparência no atendimento ao jurisdicionado.</t>
  </si>
  <si>
    <t>2025-496</t>
  </si>
  <si>
    <t>Formação de ARP para aquisição de 30 (trinta) cadeiras de rodas manuais para atender às necessidades  de acessibilidade dos prédios do Tribunal de Justiça do Estado do Acre (TJAC), para uso por servidores, jurisdicionados e público em geral, conforme especificação técnica e requisitos de  conformidade descritos neste DFD.</t>
  </si>
  <si>
    <t>A contratação é necessária para garantir o acesso e a mobilidade de pessoas com deficiência ou com mobilidade reduzida nas dependências do Poder Judiciário do Acre, atendendo ao dever estatal de proporcionar acessibilidade plena (Lei Brasileira de Inclusão — Lei nº 13.146/2015) e às exigências de projeto, mobiliário e equipamentos acessíveis previstas na ABNT NBR 9050. Além disso, a aquisição padronizada assegura segurança, manutenção, substituição de peças e conformidade sanitária/técnica (registro ANVISA / certificações aplicáveis).</t>
  </si>
  <si>
    <t>2025-516</t>
  </si>
  <si>
    <t xml:space="preserve">Formação de ARP para aquisição de lâmpadas e materiais de iluminação, destinados à reposição e manutenção preventiva e corretiva das instalações elétricas das unidades do Tribunal de Justiça do Estado do Acre. </t>
  </si>
  <si>
    <t xml:space="preserve">A aquisição é necessária para garantir o pleno funcionamento das instalações, assegurando condições adequadas de iluminação, conforto visual e segurança, tanto para os servidores e colaboradores quanto para os usuários que frequentam as dependências do Poder Judiciário. </t>
  </si>
  <si>
    <t>2025/515</t>
  </si>
  <si>
    <t>Formação de ARP para aquisição de microfones diversos,
visando atender às necessidades do Tribunal de Justiça do Acre.</t>
  </si>
  <si>
    <t>A aquisição dos equipamentos de áudio é necessária para garantir o adequado funcionamento das atividades institucionais, especialmente em eventos, sessões, audiências, treinamentos, reuniões e demais ações que demandam captação e reprodução de som no ambito do Tribunal de Justiça do Acre.</t>
  </si>
  <si>
    <t>80/2025</t>
  </si>
  <si>
    <t>Formação de registro de visando a aquisição de vestes talares, incluindo togas, capelos, becas e pelerines, destinadas aos magistrados, jurados, servidores e oficiais de justiça do Tribunal de Justiça do Estado do Acre</t>
  </si>
  <si>
    <t>Garantir o cumprimento dos protocolos oficiais e da liturgia judiciária (júri, sessões e solenidades), assegurando padronização, decoro e identidade institucional nas vestes talares de magistrados, jurados, servidores e oficiais de justiça.</t>
  </si>
  <si>
    <t>Promover, continuamente, a qualidade de vida no ambiente do trabalho, observando os critérios de equidade e diversidade.</t>
  </si>
  <si>
    <t>2025-106</t>
  </si>
  <si>
    <t>Computadores e Notebook</t>
  </si>
  <si>
    <t>Renovar/ampliar o parque computacional para sistemas judiciais/administrativos, teletrabalho e audiências virtuais, substituindo equipamentos obsoletos.</t>
  </si>
  <si>
    <t>2024-42</t>
  </si>
  <si>
    <t>Painel de Led Indoor</t>
  </si>
  <si>
    <t>Aprimorar a comunicação institucional</t>
  </si>
  <si>
    <t>2025/13</t>
  </si>
  <si>
    <t>Cabo de transmissão, mesa de dorte de vídeo e gravador digital</t>
  </si>
  <si>
    <t>2025/14</t>
  </si>
  <si>
    <t>MICROSD Lexar 128GB 633x Classe 10 com adaptador SD.</t>
  </si>
  <si>
    <t>2025/15</t>
  </si>
  <si>
    <t>Material elétrico e de indormática (concentrador, lâmpada, cabo, mouse e suporte barras)</t>
  </si>
  <si>
    <t>2025/16</t>
  </si>
  <si>
    <t>Frahn slim e MXT MXK 25</t>
  </si>
  <si>
    <t>2025/17</t>
  </si>
  <si>
    <t>Smart TV 85'</t>
  </si>
  <si>
    <t>2025/18</t>
  </si>
  <si>
    <t>Computador gravação</t>
  </si>
  <si>
    <t>2025/19</t>
  </si>
  <si>
    <t>Mesa de corte, tela chroma key e treliças</t>
  </si>
  <si>
    <t>Nova contratação</t>
  </si>
  <si>
    <t>SEINF/ASCZS</t>
  </si>
  <si>
    <r>
      <rPr>
        <rFont val="Calibri"/>
        <color theme="1"/>
        <sz val="11.0"/>
      </rPr>
      <t xml:space="preserve">Contratação de empresa para fornecimento de Botijas e Recargas de Gás, para atender as necessidades do Poder Judiciário no interior, especificamente a Comarca de </t>
    </r>
    <r>
      <rPr>
        <rFont val="Calibri"/>
        <b/>
        <color theme="1"/>
        <sz val="11.0"/>
      </rPr>
      <t xml:space="preserve">Tarauacá </t>
    </r>
    <r>
      <rPr>
        <rFont val="Calibri"/>
        <color theme="1"/>
        <sz val="11.0"/>
      </rPr>
      <t>(Polo supridor da Comarca de Feijó e Jordão).</t>
    </r>
  </si>
  <si>
    <t>Justifica-se pela necessidade de utilização nas copas e refeitórios das diversas unidades deste Poder, onde são preparados cafés, chás para magistrados e servidores. Os benefícios indiretos resultantes da contratação estão atrelados à contribuição que um ambiente bem estruturado e planejado pode realizar para a cidadania quanto às demandas da sociedade, com foco nas prioridades sociais e na redução dos déficits nacionais de atendimento, favorecendo, inclusive, aos servidores do Poder Judiciário Acreano</t>
  </si>
  <si>
    <t>Garantir infraestrutura e serviços de apoio adequados ao funcionamento das unidades administrativas e judiciais; Promover a eficiência e racionalização dos processos internos de suporte; Assegurar a melhoria contínua da qualidade dos serviços prestados ao público interno e externo.</t>
  </si>
  <si>
    <t>Utilização de fornecedores regularizados e licenciados para o transporte e envase de GLP, garantindo segurança e conformidade ambiental; Redução de deslocamentos e consumo racional de energia, com planejamento de entregas integradas para as comarcas polo e vinculadas; Adoção de práticas seguras de armazenamento e descarte de recipientes, minimizando impactos ambientais e riscos de acidentes; Eficiência energética, mediante uso de combustível limpo e controlado, reduzindo desperdícios e emissões.</t>
  </si>
  <si>
    <t>ODS 7
Energia Acessível e Limpa: por garantir o uso de fonte energética segura e eficiente;
ODS 9 
Indústria, Inovação e Infraestrutura: por fortalecer a infraestrutura logística e operacional do Judiciário no interior;
ODS 12
Consumo e Produção Responsáveis: pelo uso racional de insumos e pela gestão adequada de resíduos e embalagens;
ODS 16 
Paz, Justiça e Instituições Eficazes: por assegurar o funcionamento pleno e eficiente das unidades do Poder Judiciário.</t>
  </si>
  <si>
    <t>50 recargas
10 Botijas</t>
  </si>
  <si>
    <t>2025-321</t>
  </si>
  <si>
    <r>
      <rPr>
        <rFont val="Calibri"/>
        <color theme="1"/>
      </rPr>
      <t xml:space="preserve">Contratação de empresa para fornecimento de Botijas e Recargas de Gás, para atender as necessidades do Poder
Judiciário no interior, especificamente as Comarcas de </t>
    </r>
    <r>
      <rPr>
        <rFont val="Calibri"/>
        <b/>
        <color theme="1"/>
      </rPr>
      <t xml:space="preserve">Cruzeiro do Sul </t>
    </r>
    <r>
      <rPr>
        <rFont val="Calibri"/>
        <color theme="1"/>
      </rPr>
      <t xml:space="preserve">( Pólo supridor das Comarcas de Mâncio
Lima e Rodrigues Alves).
</t>
    </r>
  </si>
  <si>
    <t>80 recargas
20 botijas</t>
  </si>
  <si>
    <t>2025-255</t>
  </si>
  <si>
    <t>Ativo</t>
  </si>
  <si>
    <t>Contratação de empresa para fornecimento de água mineral e vasilhames,
para atender as necessidades do Tribunal de Justiça do Acre, especificamente as Comarcas de Cruzeiro do Sul e
Mâncio Lima</t>
  </si>
  <si>
    <t xml:space="preserve"> Justifica-se em razão da necessidade de proteção à saúde física e mental dos servidores nas Comarcas acima elencadas, visando à continuidade do serviço com qualidade da prestação jurisdicional em locais longínquos e de difícil acesso, bem como o escopo de abastecer e fornecer adequadamente o suprimento de água mineral</t>
  </si>
  <si>
    <t>Garantir infraestrutura e serviços de apoio adequados ao funcionamento das unidades administrativas e judiciais; Promover a eficiência e racionalização dos processos internos de suporte administrativo; Assegurar a melhoria contínua da qualidade dos serviços prestados aos usuários internos e externos.</t>
  </si>
  <si>
    <t xml:space="preserve">Aquisição de vasilhames retornáveis e reutilizáveis, reduzindo o uso de garrafas plásticas descartáveis; Gestão racional do consumo de água mineral, priorizando a instalação de bebedouros e pontos coletivos de hidratação; Contratação de fornecedores regulares e ambientalmente responsáveis, com licenciamento adequado e boas práticas de descarte de resíduos;
</t>
  </si>
  <si>
    <t>ODS 3 
Saúde e Bem-Estar: ao garantir o fornecimento de água potável e de qualidade para servidores e usuários;
ODS 6
Água Potável e Saneamento: ao assegurar o acesso contínuo a água tratada e segura;
ODS 12
 Consumo e Produção Responsáveis: pela adoção de práticas sustentáveis e redução de resíduos plásticos;</t>
  </si>
  <si>
    <t>2100 - embalagens retornáveis
15 - vasilhames</t>
  </si>
  <si>
    <t>2025-139</t>
  </si>
  <si>
    <t>em andamento</t>
  </si>
  <si>
    <t>Contratação de empresa para fornecimento de água mineral e vasilhames,
para atender as necessidades do Tribunal de Justiça do Acre, especificamente as ComarcasTarauacá e Feijó</t>
  </si>
  <si>
    <t>1900- embalagens retornáveis
10 - vasilhames</t>
  </si>
  <si>
    <t>114/2024
118/2024</t>
  </si>
  <si>
    <t>Contratação de empresa para fornecimento de água mineral sem gás, envasada em garrafões de plástico de 20 litros, vasilhames em polipropileno, para as Comarcas de Rodrigues Alves, Porto Walter e Marechal Thaumaturgo,</t>
  </si>
  <si>
    <t>Justifica-se em razão da necessidade de proteção à saúde física e mental dos servidores nas Comarcas acima elencadas, visando à continuidade do serviço com qualidade da prestação jurisdicional em locais longínquos e de difícil acesso, bem como o escopo de abastecer e fornecer adequadamente o suprimento de água mineral.</t>
  </si>
  <si>
    <t>1000- embalagens retornáveis
9 - vasilhames</t>
  </si>
  <si>
    <t>R$21949,60</t>
  </si>
  <si>
    <t>2024-110</t>
  </si>
  <si>
    <t>79/2024
80/2024</t>
  </si>
  <si>
    <t>Contratação de empresa para fornecimento de refeições prontas, tipo marmitex e kit lanche, visando atender as necessidades do Tribunal de Justiça do Acre nas Comarcas de Cruzeiro do Sul, Mâncio Lima, Rodrigues Alves, Tarauacá e Feijó</t>
  </si>
  <si>
    <t>A contratação visa dar suporte as atividades desenvolvidas pelas unidades jurisdicionais das comarcas do interior, em especial aquelas relacionadas ao Tribunal do Júri, fornecendo alimentação adequada às pessoas participantes das sessões do Júri, em horário e local apropriados, durante todo o período no qual estejam sendo realizadas as atividades jurisdicionais  objetivando o atendimento as demandas sociais, bem como solenidades, palestras e cursos pelo período de 12 meses.</t>
  </si>
  <si>
    <t>Garantir infraestrutura e serviços de apoio adequados ao funcionamento das unidades administrativas e judiciais;
Promover a eficiência e racionalização dos processos internos de suporte administrativo;
Assegurar a melhoria contínua da qualidade dos serviços prestados aos servidores, magistrados e colaboradores.</t>
  </si>
  <si>
    <t>Prioridade a fornecedores locais e regionais, incentivando a economia e reduzindo a emissão de gases no transporte de alimentos; Utilização de embalagens biodegradáveis ou recicláveis, em substituição às descartáveis convencionais; Gestão responsável do consumo alimentar, evitando desperdício e priorizando porções adequadas às necessidades de cada evento</t>
  </si>
  <si>
    <t>ODS 2 
Fome Zero e Agricultura Sustentável: ao garantir alimentação adequada e de qualidade durante as atividades institucionais;
ODS 3
Saúde e Bem-Estar: ao promover condições saudáveis de trabalho e alimentação equilibrada;
ODS 8 
Trabalho Decente e Crescimento Econômico: ao incentivar o comércio e a produção local de alimentos;
ODS 12 
Consumo e Produção Responsáveis: ao adotar práticas sustentáveis na aquisição, preparo e distribuição das refeições;</t>
  </si>
  <si>
    <t>4700 - Kit lanche
6200 -  Marmitas</t>
  </si>
  <si>
    <t>2024-77</t>
  </si>
  <si>
    <t>42/2023</t>
  </si>
  <si>
    <t>Contratação de pessoa física para prestação de serviços continuado de lavagem, enceramento e polimento nos veículos que compõem a frota do Poder Judiciário do Estado do Acre, especificamente na Comarca de Cruzeiro do Sul, em  conformidade com as condições estabelecidas neste contrato.</t>
  </si>
  <si>
    <t>Serviço é essencial para a manutenção preventiva da frota, preservando a pintura, componentes e integridade dos veículos utilizados nas atividades administrativas e judiciais, além de contribuir para a imagem institucional do TJAC junto à sociedade.</t>
  </si>
  <si>
    <t>Garantir infraestrutura e serviços de apoio adequados ao funcionamento das unidades administrativas e judiciail;  Pomover a eficiência e racionalização dos processos internos de suporte administrativo;  Assegurar a melhoria contínua da qualidade e conservação dos bens públicos.</t>
  </si>
  <si>
    <t>Uso racional de água e produtos de limpeza biodegradáveis, reduzindo impactos ambientais; Adoção de práticas seguras e ambientalmente responsáveis no descarte de resíduos e efluentes; Preservação da vida útil dos veículos, por meio de cuidados preventivos que evitam deterioração precoce e reparos desnecessários; Promoção da economia local, por meio da contratação de profissional residente na própria comarca.</t>
  </si>
  <si>
    <t>ODS 6 
Água Potável e Saneamento: pela adoção de práticas sustentáveis no uso e reaproveitamento da água;
ODS 8 
Trabalho Decente e Crescimento Econômico: ao promover ocupação formal e segura no âmbito local;
ODS 12 
Consumo e Produção Responsáveis: pela utilização racional de insumos e redução de impactos ambientais;
ODS 16
Paz, Justiça e Instituições Eficazes: ao fortalecer a eficiência e a imagem institucional do Poder Judiciário acreano.</t>
  </si>
  <si>
    <t>R$ 24420,00</t>
  </si>
  <si>
    <t>Serviço de terceiros</t>
  </si>
  <si>
    <t>2025-196</t>
  </si>
  <si>
    <t>43/2025
44/2025</t>
  </si>
  <si>
    <t>Contratação de empresa especializada para prestação de serviços continuado de lavagem, enceramento e polimento nos veículos que compõem a frota do Poder Judiciário no interior, especificamente as Comarcas de Mâncio Lima, Rodrigues Alves e Feijó.</t>
  </si>
  <si>
    <t>2024-87</t>
  </si>
  <si>
    <t>30/2023</t>
  </si>
  <si>
    <t>Contratação de empresa especializada para prestação de serviços continuado de lavagem, enceramento e polimento nos veículos que compõem a frota do Poder Judiciário no interior, Comarca de Tarauacá, em conformidade com as condições
estabelecidas no Termo de Referência</t>
  </si>
  <si>
    <t>2025-204</t>
  </si>
  <si>
    <t>107/2024
108/2024</t>
  </si>
  <si>
    <t>Contratação de empresa especializada para prestação de serviços de controle de pragas e roedores, desinsetização, desmorcegação, desratização e descupinização das áreas internas e externas dos prédios onde estão instaladas, nos termos da tabela abaixo, para atender as unidades do Poder Judiciário, nas Comarcas Cruzeiro do Sul, Mâncio Lima, Rodrigues Alves, Tarauacá, Feijó, Porto Walter, Marechal Thaumaturgo e Jordão</t>
  </si>
  <si>
    <t>Justifica-se em razão da necessidade de manter as unidades livres da infestação de animais peçonhentos tornando o ambiente de trabalho insalubre e suscetível à transmissão de doenças para os servidores como para o público que busca os serviços das unidades jurisdicionais da capital e do interior do Estado. Desta forma, torna-se imprescindível a contratação dos serviços visando garantir as condições sanitárias favoráveis ao desenvolvimento das atividades jurisdicionais</t>
  </si>
  <si>
    <t>Garantir infraestrutura e serviços de apoio adequados ao funcionamento das unidades administrativas e judiciais; Promover ambiente de trabalho seguro, saudável e sustentável para servidores e magistrados; Assegurar a melhoria contínua da qualidade dos serviços prestados à sociedade.</t>
  </si>
  <si>
    <t>Utilização de produtos biodegradáveis e devidamente registrados nos órgãos competentes (ANVISA e IBAMA); Execução dos serviços por profissionais capacitados e equipados com EPIs adequados, garantindo segurança e eficiência; Redução de impactos ambientais, com controle no uso e descarte de substâncias químicas;</t>
  </si>
  <si>
    <t>ODS 3 
Saúde e Bem-Estar: ao garantir ambientes livres de pragas e riscos biológicos à saúde;
ODS 16 
Paz, Justiça e Instituições Eficazes: por fortalecer a gestão pública e a prestação de serviços em condições adequadas de trabalho.</t>
  </si>
  <si>
    <t>m²</t>
  </si>
  <si>
    <t>2024-204</t>
  </si>
  <si>
    <t>Contratação futura</t>
  </si>
  <si>
    <t>SEINF</t>
  </si>
  <si>
    <t>Contratação de empresa ou instituição especializada para a prestação de serviços de capacitação e aperfeiçoamento profissional, mediante a participação de servidores lotados na Secretaria de Infraestrutura e Atendimento ao Usuário (SEINF) em cursos, treinamentos e oficinas voltados às áreas finalísticas de atuação da Secretaria, como gestão de obras, manutenção predial, logística, sustentabilidade, gestão de contratos e atendimento ao usuário</t>
  </si>
  <si>
    <t>A capacitação contínua dos servidores é essencial para o fortalecimento da gestão pública e para a execução eficiente das atividades técnicas e administrativas sob responsabilidade da SEINF. Considerando as constantes atualizações normativas e tecnológicas nas áreas de infraestrutura, logística e serviços de apoio, a participação em cursos específicos possibilita o aperfeiçoamento técnico, a melhoria dos processos internos e o aumento da qualidade dos serviços prestados ao público interno e externo do Tribunal de Justiça do Estado do Acre.</t>
  </si>
  <si>
    <t>Alinhar o desenvolvimento das competências dos servidores aos objetivos institucionais de eficiência e inovação administrativa, previstos no Plano Estratégico do TJAC, especialmente no eixo de Gestão de Pessoas e Infraestrutura Sustentável, contribuindo para: o fortalecimento da capacidade técnica e operacional da SEINF; a melhoria contínua dos processos internos;</t>
  </si>
  <si>
    <t>A capacitação técnica contribui de forma indireta para a sustentabilidade institucional, ao aprimorar a gestão de obras e serviços, otimizar recursos materiais e energéticos, reduzir retrabalhos e desperdícios, e incentivar práticas ambiental e socialmente responsáveis na execução das atividades da SEINF.</t>
  </si>
  <si>
    <t>ODS 4 
Educação de Qualidade: assegurar oportunidades de aprendizagem contínua, técnica e profissional para os servidores, fortalecendo as competências exigidas para uma gestão pública eficiente e moderna.
ODS 8 
Trabalho Decente e Crescimento Econômico: promover o aprimoramento profissional e a valorização dos servidores, fomentando ambientes de trabalho produtivos e sustentáveis.
ODS 16 
Paz, Justiça e Instituições Eficazes: fortalecer as instituições públicas por meio do desenvolvimento de capacidades e da melhoria da gestão, garantindo maior transparência, eficiência e qualidade nos serviços prestados.</t>
  </si>
  <si>
    <t>Inscrição</t>
  </si>
  <si>
    <t>Treinamento e formação continuada de servidores públicos</t>
  </si>
  <si>
    <t>TOTAIS POR UNIDADE REQUISITANTE</t>
  </si>
  <si>
    <t>Requisitante</t>
  </si>
  <si>
    <t xml:space="preserve"> Assunto da Contratação</t>
  </si>
  <si>
    <t xml:space="preserve"> Valor Total ()</t>
  </si>
  <si>
    <t>Contratação de serviços de TIC</t>
  </si>
  <si>
    <t>Aquisição de solução de TIC</t>
  </si>
  <si>
    <t>Contratação de serviços terceirizado</t>
  </si>
  <si>
    <t>Aquisição de material de consumo e material permanente</t>
  </si>
  <si>
    <t>Aquisição de material e consumo e contratação de serviços</t>
  </si>
</sst>
</file>

<file path=xl/styles.xml><?xml version="1.0" encoding="utf-8"?>
<styleSheet xmlns="http://schemas.openxmlformats.org/spreadsheetml/2006/main" xmlns:x14ac="http://schemas.microsoft.com/office/spreadsheetml/2009/9/ac" xmlns:mc="http://schemas.openxmlformats.org/markup-compatibility/2006">
  <numFmts count="7">
    <numFmt numFmtId="164" formatCode="[$R$ -416]#,##0.00"/>
    <numFmt numFmtId="165" formatCode="dd/mm/yyyy"/>
    <numFmt numFmtId="166" formatCode="yyyy-m"/>
    <numFmt numFmtId="167" formatCode="d/m/yyyy"/>
    <numFmt numFmtId="168" formatCode="mm/yyyy"/>
    <numFmt numFmtId="169" formatCode="m/yyyy"/>
    <numFmt numFmtId="170" formatCode="yyyy/m"/>
  </numFmts>
  <fonts count="14">
    <font>
      <sz val="11.0"/>
      <color theme="1"/>
      <name val="Calibri"/>
      <scheme val="minor"/>
    </font>
    <font>
      <b/>
      <sz val="11.0"/>
      <color theme="1"/>
      <name val="Calibri"/>
    </font>
    <font>
      <b/>
      <sz val="11.0"/>
      <color theme="1"/>
      <name val="Arial"/>
    </font>
    <font>
      <sz val="11.0"/>
      <color theme="1"/>
      <name val="Calibri"/>
    </font>
    <font>
      <color theme="1"/>
      <name val="Calibri"/>
      <scheme val="minor"/>
    </font>
    <font>
      <sz val="11.0"/>
      <color rgb="FF000000"/>
      <name val="Calibri"/>
    </font>
    <font>
      <b/>
      <sz val="11.0"/>
      <color rgb="FF000000"/>
      <name val="Calibri"/>
    </font>
    <font>
      <color rgb="FF000000"/>
      <name val="Calibri"/>
      <scheme val="minor"/>
    </font>
    <font>
      <b/>
      <color rgb="FFFF0000"/>
      <name val="Calibri"/>
      <scheme val="minor"/>
    </font>
    <font>
      <b/>
      <sz val="11.0"/>
      <color rgb="FFFF0000"/>
      <name val="Calibri"/>
    </font>
    <font>
      <sz val="11.0"/>
      <color rgb="FFFF0000"/>
      <name val="Calibri"/>
    </font>
    <font>
      <sz val="12.0"/>
      <color theme="1"/>
      <name val="Calibri"/>
    </font>
    <font>
      <b/>
      <sz val="12.0"/>
      <color rgb="FFFFFFFF"/>
      <name val="Arial"/>
    </font>
    <font/>
  </fonts>
  <fills count="9">
    <fill>
      <patternFill patternType="none"/>
    </fill>
    <fill>
      <patternFill patternType="lightGray"/>
    </fill>
    <fill>
      <patternFill patternType="solid">
        <fgColor rgb="FFA4C2F4"/>
        <bgColor rgb="FFA4C2F4"/>
      </patternFill>
    </fill>
    <fill>
      <patternFill patternType="solid">
        <fgColor rgb="FF6D9EEB"/>
        <bgColor rgb="FF6D9EEB"/>
      </patternFill>
    </fill>
    <fill>
      <patternFill patternType="solid">
        <fgColor theme="0"/>
        <bgColor theme="0"/>
      </patternFill>
    </fill>
    <fill>
      <patternFill patternType="solid">
        <fgColor rgb="FFFFFFFF"/>
        <bgColor rgb="FFFFFFFF"/>
      </patternFill>
    </fill>
    <fill>
      <patternFill patternType="solid">
        <fgColor rgb="FFEFEFEF"/>
        <bgColor rgb="FFEFEFEF"/>
      </patternFill>
    </fill>
    <fill>
      <patternFill patternType="solid">
        <fgColor rgb="FFF3F3F3"/>
        <bgColor rgb="FFF3F3F3"/>
      </patternFill>
    </fill>
    <fill>
      <patternFill patternType="solid">
        <fgColor rgb="FF4F81BD"/>
        <bgColor rgb="FF4F81BD"/>
      </patternFill>
    </fill>
  </fills>
  <borders count="4">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128">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1" fillId="2" fontId="1" numFmtId="0" xfId="0" applyAlignment="1" applyBorder="1" applyFont="1">
      <alignment horizontal="center" readingOrder="0" shrinkToFit="0" vertical="center" wrapText="1"/>
    </xf>
    <xf borderId="1" fillId="2" fontId="2" numFmtId="0" xfId="0" applyAlignment="1" applyBorder="1" applyFont="1">
      <alignment horizontal="center" readingOrder="0" shrinkToFit="0" vertical="center" wrapText="1"/>
    </xf>
    <xf borderId="1" fillId="2" fontId="1" numFmtId="164" xfId="0" applyAlignment="1" applyBorder="1" applyFont="1" applyNumberFormat="1">
      <alignment horizontal="center" shrinkToFit="0" vertical="center" wrapText="1"/>
    </xf>
    <xf borderId="1" fillId="0" fontId="3" numFmtId="0" xfId="0" applyAlignment="1" applyBorder="1" applyFont="1">
      <alignment horizontal="center" readingOrder="0" shrinkToFit="0" vertical="center" wrapText="1"/>
    </xf>
    <xf borderId="1" fillId="0" fontId="3" numFmtId="49" xfId="0" applyAlignment="1" applyBorder="1" applyFont="1" applyNumberFormat="1">
      <alignment horizontal="center" readingOrder="0" shrinkToFit="0" vertical="center" wrapText="1"/>
    </xf>
    <xf borderId="1" fillId="3" fontId="3" numFmtId="0" xfId="0" applyAlignment="1" applyBorder="1" applyFill="1" applyFont="1">
      <alignment horizontal="center" shrinkToFit="0" vertical="center" wrapText="1"/>
    </xf>
    <xf borderId="1" fillId="0" fontId="3" numFmtId="0" xfId="0" applyAlignment="1" applyBorder="1" applyFont="1">
      <alignment horizontal="center" shrinkToFit="0" vertical="center" wrapText="1"/>
    </xf>
    <xf borderId="1" fillId="0" fontId="3" numFmtId="0" xfId="0" applyAlignment="1" applyBorder="1" applyFont="1">
      <alignment horizontal="left" shrinkToFit="0" vertical="center" wrapText="1"/>
    </xf>
    <xf borderId="1" fillId="0" fontId="4" numFmtId="0" xfId="0" applyAlignment="1" applyBorder="1" applyFont="1">
      <alignment horizontal="center" readingOrder="0" shrinkToFit="0" vertical="center" wrapText="1"/>
    </xf>
    <xf borderId="1" fillId="0" fontId="3" numFmtId="0" xfId="0" applyAlignment="1" applyBorder="1" applyFont="1">
      <alignment horizontal="left" readingOrder="0" shrinkToFit="0" vertical="center" wrapText="1"/>
    </xf>
    <xf borderId="1" fillId="3" fontId="3" numFmtId="164" xfId="0" applyAlignment="1" applyBorder="1" applyFont="1" applyNumberFormat="1">
      <alignment horizontal="center" readingOrder="0" shrinkToFit="0" vertical="center" wrapText="1"/>
    </xf>
    <xf borderId="1" fillId="0" fontId="3" numFmtId="164" xfId="0" applyAlignment="1" applyBorder="1" applyFont="1" applyNumberFormat="1">
      <alignment horizontal="center" readingOrder="0" shrinkToFit="0" vertical="center" wrapText="1"/>
    </xf>
    <xf borderId="1" fillId="0" fontId="3" numFmtId="165" xfId="0" applyAlignment="1" applyBorder="1" applyFont="1" applyNumberFormat="1">
      <alignment horizontal="center" readingOrder="0" shrinkToFit="0" vertical="center" wrapText="1"/>
    </xf>
    <xf borderId="1" fillId="0" fontId="5" numFmtId="0" xfId="0" applyAlignment="1" applyBorder="1" applyFont="1">
      <alignment horizontal="center" readingOrder="0" shrinkToFit="0" vertical="center" wrapText="1"/>
    </xf>
    <xf borderId="1" fillId="0" fontId="4" numFmtId="0" xfId="0" applyAlignment="1" applyBorder="1" applyFont="1">
      <alignment horizontal="left" readingOrder="0" shrinkToFit="0" vertical="center" wrapText="1"/>
    </xf>
    <xf borderId="1" fillId="3" fontId="3" numFmtId="164" xfId="0" applyAlignment="1" applyBorder="1" applyFont="1" applyNumberFormat="1">
      <alignment horizontal="center" shrinkToFit="0" vertical="center" wrapText="1"/>
    </xf>
    <xf borderId="1" fillId="3" fontId="4" numFmtId="164" xfId="0" applyAlignment="1" applyBorder="1" applyFont="1" applyNumberFormat="1">
      <alignment horizontal="center" readingOrder="0" shrinkToFit="0" vertical="center" wrapText="1"/>
    </xf>
    <xf borderId="1" fillId="0" fontId="4" numFmtId="164" xfId="0" applyAlignment="1" applyBorder="1" applyFont="1" applyNumberFormat="1">
      <alignment horizontal="center" readingOrder="0" shrinkToFit="0" vertical="center" wrapText="1"/>
    </xf>
    <xf borderId="1" fillId="3" fontId="6" numFmtId="164" xfId="0" applyAlignment="1" applyBorder="1" applyFont="1" applyNumberFormat="1">
      <alignment horizontal="center" readingOrder="0" shrinkToFit="0" vertical="center" wrapText="1"/>
    </xf>
    <xf borderId="1" fillId="0" fontId="6" numFmtId="164" xfId="0" applyAlignment="1" applyBorder="1" applyFont="1" applyNumberFormat="1">
      <alignment horizontal="center" readingOrder="0" shrinkToFit="0" vertical="center" wrapText="1"/>
    </xf>
    <xf borderId="1" fillId="0" fontId="7" numFmtId="0" xfId="0" applyAlignment="1" applyBorder="1" applyFont="1">
      <alignment horizontal="center" readingOrder="0" shrinkToFit="0" vertical="center" wrapText="1"/>
    </xf>
    <xf borderId="1" fillId="3" fontId="4" numFmtId="0" xfId="0" applyAlignment="1" applyBorder="1" applyFont="1">
      <alignment horizontal="center" readingOrder="0" shrinkToFit="0" vertical="center" wrapText="1"/>
    </xf>
    <xf borderId="1" fillId="0" fontId="5" numFmtId="0" xfId="0" applyAlignment="1" applyBorder="1" applyFont="1">
      <alignment horizontal="left" readingOrder="0" shrinkToFit="0" vertical="center" wrapText="1"/>
    </xf>
    <xf borderId="1" fillId="0" fontId="4" numFmtId="0" xfId="0" applyAlignment="1" applyBorder="1" applyFont="1">
      <alignment readingOrder="0"/>
    </xf>
    <xf borderId="1" fillId="3" fontId="5" numFmtId="164" xfId="0" applyAlignment="1" applyBorder="1" applyFont="1" applyNumberFormat="1">
      <alignment horizontal="center" readingOrder="0" shrinkToFit="0" vertical="center" wrapText="1"/>
    </xf>
    <xf borderId="1" fillId="0" fontId="4" numFmtId="0" xfId="0" applyAlignment="1" applyBorder="1" applyFont="1">
      <alignment horizontal="center" shrinkToFit="0" vertical="center" wrapText="1"/>
    </xf>
    <xf borderId="1" fillId="0" fontId="5" numFmtId="0" xfId="0" applyAlignment="1" applyBorder="1" applyFont="1">
      <alignment horizontal="center" readingOrder="0" shrinkToFit="0" vertical="center" wrapText="1"/>
    </xf>
    <xf borderId="1" fillId="0" fontId="5" numFmtId="0" xfId="0" applyAlignment="1" applyBorder="1" applyFont="1">
      <alignment horizontal="center" shrinkToFit="0" vertical="center" wrapText="1"/>
    </xf>
    <xf borderId="1" fillId="3" fontId="5" numFmtId="0" xfId="0" applyAlignment="1" applyBorder="1" applyFont="1">
      <alignment horizontal="center" readingOrder="0" shrinkToFit="0" vertical="center" wrapText="1"/>
    </xf>
    <xf borderId="1" fillId="0" fontId="5" numFmtId="0" xfId="0" applyAlignment="1" applyBorder="1" applyFont="1">
      <alignment horizontal="left" readingOrder="0" shrinkToFit="0" vertical="center" wrapText="1"/>
    </xf>
    <xf borderId="1" fillId="3" fontId="5" numFmtId="164" xfId="0" applyAlignment="1" applyBorder="1" applyFont="1" applyNumberFormat="1">
      <alignment horizontal="center" readingOrder="0" shrinkToFit="0" vertical="center" wrapText="1"/>
    </xf>
    <xf borderId="1" fillId="0" fontId="0" numFmtId="0" xfId="0" applyAlignment="1" applyBorder="1" applyFont="1">
      <alignment horizontal="left" readingOrder="0" shrinkToFit="0" vertical="center" wrapText="1"/>
    </xf>
    <xf borderId="1" fillId="0" fontId="4" numFmtId="0" xfId="0" applyAlignment="1" applyBorder="1" applyFont="1">
      <alignment horizontal="left" readingOrder="0" shrinkToFit="0" wrapText="1"/>
    </xf>
    <xf borderId="1" fillId="4" fontId="3" numFmtId="0" xfId="0" applyAlignment="1" applyBorder="1" applyFill="1" applyFont="1">
      <alignment horizontal="center" readingOrder="0" shrinkToFit="0" vertical="center" wrapText="1"/>
    </xf>
    <xf borderId="1" fillId="0" fontId="4" numFmtId="165" xfId="0" applyAlignment="1" applyBorder="1" applyFont="1" applyNumberFormat="1">
      <alignment horizontal="center" readingOrder="0" shrinkToFit="0" vertical="center" wrapText="1"/>
    </xf>
    <xf borderId="1" fillId="0" fontId="4" numFmtId="166" xfId="0" applyAlignment="1" applyBorder="1" applyFont="1" applyNumberFormat="1">
      <alignment horizontal="center" readingOrder="0" shrinkToFit="0" vertical="center" wrapText="1"/>
    </xf>
    <xf borderId="1" fillId="4" fontId="5" numFmtId="49" xfId="0" applyAlignment="1" applyBorder="1" applyFont="1" applyNumberFormat="1">
      <alignment horizontal="center" readingOrder="0" shrinkToFit="0" vertical="center" wrapText="1"/>
    </xf>
    <xf borderId="1" fillId="3" fontId="3" numFmtId="0" xfId="0" applyAlignment="1" applyBorder="1" applyFont="1">
      <alignment horizontal="center" readingOrder="0" shrinkToFit="0" vertical="center" wrapText="1"/>
    </xf>
    <xf borderId="1" fillId="4" fontId="3" numFmtId="0" xfId="0" applyAlignment="1" applyBorder="1" applyFont="1">
      <alignment horizontal="left" shrinkToFit="0" vertical="center" wrapText="1"/>
    </xf>
    <xf borderId="1" fillId="4" fontId="4" numFmtId="0" xfId="0" applyAlignment="1" applyBorder="1" applyFont="1">
      <alignment horizontal="center" readingOrder="0" shrinkToFit="0" vertical="center" wrapText="1"/>
    </xf>
    <xf borderId="1" fillId="4" fontId="3" numFmtId="0" xfId="0" applyAlignment="1" applyBorder="1" applyFont="1">
      <alignment horizontal="left" readingOrder="0" shrinkToFit="0" vertical="center" wrapText="1"/>
    </xf>
    <xf borderId="1" fillId="4" fontId="4" numFmtId="0" xfId="0" applyAlignment="1" applyBorder="1" applyFont="1">
      <alignment horizontal="left" readingOrder="0" shrinkToFit="0" vertical="center" wrapText="1"/>
    </xf>
    <xf borderId="1" fillId="4" fontId="4" numFmtId="164" xfId="0" applyAlignment="1" applyBorder="1" applyFont="1" applyNumberFormat="1">
      <alignment horizontal="center" readingOrder="0" shrinkToFit="0" vertical="center" wrapText="1"/>
    </xf>
    <xf borderId="1" fillId="4" fontId="5" numFmtId="0" xfId="0" applyAlignment="1" applyBorder="1" applyFont="1">
      <alignment horizontal="center" readingOrder="0" shrinkToFit="0" vertical="center" wrapText="1"/>
    </xf>
    <xf borderId="1" fillId="4" fontId="5" numFmtId="0" xfId="0" applyAlignment="1" applyBorder="1" applyFont="1">
      <alignment horizontal="center" readingOrder="0" shrinkToFit="0" vertical="center" wrapText="1"/>
    </xf>
    <xf borderId="1" fillId="0" fontId="4" numFmtId="0" xfId="0" applyBorder="1" applyFont="1"/>
    <xf borderId="1" fillId="0" fontId="5" numFmtId="49" xfId="0" applyAlignment="1" applyBorder="1" applyFont="1" applyNumberFormat="1">
      <alignment horizontal="center" readingOrder="0" shrinkToFit="0" vertical="center" wrapText="1"/>
    </xf>
    <xf borderId="1" fillId="0" fontId="3" numFmtId="164" xfId="0" applyAlignment="1" applyBorder="1" applyFont="1" applyNumberFormat="1">
      <alignment horizontal="center" shrinkToFit="0" vertical="center" wrapText="1"/>
    </xf>
    <xf borderId="1" fillId="0" fontId="3" numFmtId="49" xfId="0" applyAlignment="1" applyBorder="1" applyFont="1" applyNumberFormat="1">
      <alignment horizontal="center" shrinkToFit="0" vertical="center" wrapText="1"/>
    </xf>
    <xf borderId="1" fillId="3" fontId="4" numFmtId="164" xfId="0" applyAlignment="1" applyBorder="1" applyFont="1" applyNumberFormat="1">
      <alignment horizontal="center" shrinkToFit="0" vertical="center" wrapText="1"/>
    </xf>
    <xf borderId="1" fillId="0" fontId="3" numFmtId="167" xfId="0" applyAlignment="1" applyBorder="1" applyFont="1" applyNumberFormat="1">
      <alignment horizontal="center" readingOrder="0" shrinkToFit="0" vertical="center" wrapText="1"/>
    </xf>
    <xf borderId="1" fillId="0" fontId="3" numFmtId="168" xfId="0" applyAlignment="1" applyBorder="1" applyFont="1" applyNumberFormat="1">
      <alignment horizontal="center" readingOrder="0" shrinkToFit="0" vertical="center" wrapText="1"/>
    </xf>
    <xf borderId="1" fillId="0" fontId="5" numFmtId="169" xfId="0" applyAlignment="1" applyBorder="1" applyFont="1" applyNumberFormat="1">
      <alignment horizontal="center" readingOrder="0" shrinkToFit="0" vertical="center" wrapText="1"/>
    </xf>
    <xf borderId="1" fillId="0" fontId="4" numFmtId="167" xfId="0" applyAlignment="1" applyBorder="1" applyFont="1" applyNumberFormat="1">
      <alignment horizontal="center" readingOrder="0" shrinkToFit="0" vertical="center" wrapText="1"/>
    </xf>
    <xf borderId="1" fillId="0" fontId="5" numFmtId="4" xfId="0" applyAlignment="1" applyBorder="1" applyFont="1" applyNumberFormat="1">
      <alignment horizontal="center" readingOrder="0" shrinkToFit="0" vertical="center" wrapText="1"/>
    </xf>
    <xf borderId="1" fillId="0" fontId="5" numFmtId="0" xfId="0" applyAlignment="1" applyBorder="1" applyFont="1">
      <alignment horizontal="left" shrinkToFit="0" vertical="center" wrapText="1"/>
    </xf>
    <xf borderId="1" fillId="0" fontId="4" numFmtId="0" xfId="0" applyAlignment="1" applyBorder="1" applyFont="1">
      <alignment horizontal="center" readingOrder="0" vertical="center"/>
    </xf>
    <xf borderId="1" fillId="0" fontId="5" numFmtId="166" xfId="0" applyAlignment="1" applyBorder="1" applyFont="1" applyNumberFormat="1">
      <alignment horizontal="center" readingOrder="0" shrinkToFit="0" vertical="center" wrapText="1"/>
    </xf>
    <xf borderId="1" fillId="3" fontId="7" numFmtId="0" xfId="0" applyAlignment="1" applyBorder="1" applyFont="1">
      <alignment horizontal="center" readingOrder="0" shrinkToFit="0" vertical="center" wrapText="1"/>
    </xf>
    <xf borderId="1" fillId="5" fontId="5" numFmtId="0" xfId="0" applyAlignment="1" applyBorder="1" applyFill="1" applyFont="1">
      <alignment horizontal="left" readingOrder="0" shrinkToFit="0" vertical="center" wrapText="1"/>
    </xf>
    <xf borderId="1" fillId="5" fontId="5" numFmtId="0" xfId="0" applyAlignment="1" applyBorder="1" applyFont="1">
      <alignment horizontal="center" readingOrder="0" shrinkToFit="0" vertical="center" wrapText="1"/>
    </xf>
    <xf borderId="1" fillId="3" fontId="7" numFmtId="164" xfId="0" applyAlignment="1" applyBorder="1" applyFont="1" applyNumberFormat="1">
      <alignment horizontal="center" readingOrder="0" shrinkToFit="0" vertical="center" wrapText="1"/>
    </xf>
    <xf borderId="1" fillId="0" fontId="7" numFmtId="164" xfId="0" applyAlignment="1" applyBorder="1" applyFont="1" applyNumberFormat="1">
      <alignment horizontal="center" readingOrder="0" shrinkToFit="0" vertical="center" wrapText="1"/>
    </xf>
    <xf borderId="1" fillId="0" fontId="8" numFmtId="0" xfId="0" applyAlignment="1" applyBorder="1" applyFont="1">
      <alignment horizontal="center" readingOrder="0" shrinkToFit="0" vertical="center" wrapText="1"/>
    </xf>
    <xf borderId="1" fillId="0" fontId="5" numFmtId="164" xfId="0" applyAlignment="1" applyBorder="1" applyFont="1" applyNumberFormat="1">
      <alignment horizontal="center" readingOrder="0" shrinkToFit="0" vertical="center" wrapText="1"/>
    </xf>
    <xf borderId="1" fillId="0" fontId="9" numFmtId="0" xfId="0" applyAlignment="1" applyBorder="1" applyFont="1">
      <alignment horizontal="center" readingOrder="0" shrinkToFit="0" vertical="center" wrapText="1"/>
    </xf>
    <xf borderId="1" fillId="0" fontId="10" numFmtId="0" xfId="0" applyAlignment="1" applyBorder="1" applyFont="1">
      <alignment horizontal="center" readingOrder="0" shrinkToFit="0" vertical="center" wrapText="1"/>
    </xf>
    <xf borderId="1" fillId="0" fontId="5" numFmtId="0" xfId="0" applyAlignment="1" applyBorder="1" applyFont="1">
      <alignment readingOrder="0" shrinkToFit="0" vertical="bottom" wrapText="1"/>
    </xf>
    <xf borderId="1" fillId="0" fontId="5" numFmtId="164" xfId="0" applyAlignment="1" applyBorder="1" applyFont="1" applyNumberFormat="1">
      <alignment horizontal="center" readingOrder="0" shrinkToFit="0" vertical="center" wrapText="1"/>
    </xf>
    <xf borderId="1" fillId="6" fontId="5" numFmtId="0" xfId="0" applyAlignment="1" applyBorder="1" applyFill="1" applyFont="1">
      <alignment horizontal="center" readingOrder="0" shrinkToFit="0" vertical="center" wrapText="1"/>
    </xf>
    <xf borderId="1" fillId="3" fontId="6" numFmtId="164" xfId="0" applyAlignment="1" applyBorder="1" applyFont="1" applyNumberFormat="1">
      <alignment horizontal="center" readingOrder="0" shrinkToFit="0" vertical="center" wrapText="1"/>
    </xf>
    <xf borderId="1" fillId="0" fontId="6" numFmtId="164" xfId="0" applyAlignment="1" applyBorder="1" applyFont="1" applyNumberFormat="1">
      <alignment horizontal="center" readingOrder="0" shrinkToFit="0" vertical="center" wrapText="1"/>
    </xf>
    <xf borderId="1" fillId="0" fontId="5" numFmtId="0" xfId="0" applyAlignment="1" applyBorder="1" applyFont="1">
      <alignment horizontal="center" shrinkToFit="0" vertical="center" wrapText="1"/>
    </xf>
    <xf borderId="1" fillId="0" fontId="5" numFmtId="168" xfId="0" applyAlignment="1" applyBorder="1" applyFont="1" applyNumberFormat="1">
      <alignment horizontal="center" readingOrder="0" shrinkToFit="0" vertical="center" wrapText="1"/>
    </xf>
    <xf borderId="1" fillId="3" fontId="5" numFmtId="0" xfId="0" applyAlignment="1" applyBorder="1" applyFont="1">
      <alignment horizontal="center" shrinkToFit="0" vertical="center" wrapText="1"/>
    </xf>
    <xf borderId="1" fillId="5" fontId="5" numFmtId="0" xfId="0" applyAlignment="1" applyBorder="1" applyFont="1">
      <alignment horizontal="left" shrinkToFit="0" vertical="center" wrapText="1"/>
    </xf>
    <xf borderId="1" fillId="5" fontId="5" numFmtId="0" xfId="0" applyAlignment="1" applyBorder="1" applyFont="1">
      <alignment horizontal="center" shrinkToFit="0" vertical="center" wrapText="1"/>
    </xf>
    <xf borderId="1" fillId="0" fontId="5" numFmtId="169" xfId="0" applyAlignment="1" applyBorder="1" applyFont="1" applyNumberFormat="1">
      <alignment horizontal="center" shrinkToFit="0" vertical="center" wrapText="1"/>
    </xf>
    <xf borderId="1" fillId="0" fontId="5" numFmtId="4" xfId="0" applyAlignment="1" applyBorder="1" applyFont="1" applyNumberFormat="1">
      <alignment horizontal="left" readingOrder="0" shrinkToFit="0" vertical="center" wrapText="1"/>
    </xf>
    <xf borderId="1" fillId="0" fontId="3" numFmtId="4" xfId="0" applyAlignment="1" applyBorder="1" applyFont="1" applyNumberFormat="1">
      <alignment horizontal="center" readingOrder="0" shrinkToFit="0" vertical="center" wrapText="1"/>
    </xf>
    <xf borderId="1" fillId="0" fontId="3" numFmtId="0" xfId="0" applyAlignment="1" applyBorder="1" applyFont="1">
      <alignment horizontal="center" shrinkToFit="0" vertical="center" wrapText="1"/>
    </xf>
    <xf borderId="1" fillId="5" fontId="5" numFmtId="4" xfId="0" applyAlignment="1" applyBorder="1" applyFont="1" applyNumberFormat="1">
      <alignment horizontal="left" shrinkToFit="0" vertical="center" wrapText="1"/>
    </xf>
    <xf borderId="1" fillId="5" fontId="3" numFmtId="0" xfId="0" applyAlignment="1" applyBorder="1" applyFont="1">
      <alignment horizontal="center" readingOrder="0" shrinkToFit="0" vertical="center" wrapText="1"/>
    </xf>
    <xf borderId="1" fillId="5" fontId="3" numFmtId="164" xfId="0" applyAlignment="1" applyBorder="1" applyFont="1" applyNumberFormat="1">
      <alignment horizontal="center" shrinkToFit="0" vertical="center" wrapText="1"/>
    </xf>
    <xf borderId="1" fillId="7" fontId="5" numFmtId="0" xfId="0" applyAlignment="1" applyBorder="1" applyFill="1" applyFont="1">
      <alignment horizontal="left" readingOrder="0" shrinkToFit="0" vertical="center" wrapText="1"/>
    </xf>
    <xf borderId="1" fillId="7" fontId="3" numFmtId="0" xfId="0" applyAlignment="1" applyBorder="1" applyFont="1">
      <alignment horizontal="center" readingOrder="0" shrinkToFit="0" vertical="center" wrapText="1"/>
    </xf>
    <xf borderId="1" fillId="5" fontId="3" numFmtId="164" xfId="0" applyAlignment="1" applyBorder="1" applyFont="1" applyNumberFormat="1">
      <alignment horizontal="center" readingOrder="0" shrinkToFit="0" vertical="center" wrapText="1"/>
    </xf>
    <xf borderId="1" fillId="0" fontId="3" numFmtId="0" xfId="0" applyAlignment="1" applyBorder="1" applyFont="1">
      <alignment horizontal="center" readingOrder="0" shrinkToFit="0" vertical="center" wrapText="1"/>
    </xf>
    <xf borderId="1" fillId="0" fontId="5" numFmtId="0" xfId="0" applyAlignment="1" applyBorder="1" applyFont="1">
      <alignment horizontal="center" readingOrder="0" shrinkToFit="0" vertical="center" wrapText="1"/>
    </xf>
    <xf borderId="1" fillId="0" fontId="5" numFmtId="164" xfId="0" applyAlignment="1" applyBorder="1" applyFont="1" applyNumberFormat="1">
      <alignment horizontal="center" shrinkToFit="0" vertical="center" wrapText="1"/>
    </xf>
    <xf borderId="1" fillId="0" fontId="5" numFmtId="0" xfId="0" applyAlignment="1" applyBorder="1" applyFont="1">
      <alignment horizontal="center" shrinkToFit="0" vertical="center" wrapText="1"/>
    </xf>
    <xf borderId="1" fillId="0" fontId="3" numFmtId="0" xfId="0" applyAlignment="1" applyBorder="1" applyFont="1">
      <alignment horizontal="center" shrinkToFit="0" vertical="center" wrapText="1"/>
    </xf>
    <xf borderId="1" fillId="0" fontId="4" numFmtId="49" xfId="0" applyAlignment="1" applyBorder="1" applyFont="1" applyNumberFormat="1">
      <alignment horizontal="center" readingOrder="0" shrinkToFit="0" vertical="center" wrapText="1"/>
    </xf>
    <xf borderId="1" fillId="0" fontId="4" numFmtId="4" xfId="0" applyAlignment="1" applyBorder="1" applyFont="1" applyNumberFormat="1">
      <alignment horizontal="center" readingOrder="0" shrinkToFit="0" vertical="center" wrapText="1"/>
    </xf>
    <xf borderId="1" fillId="5" fontId="3" numFmtId="0" xfId="0" applyAlignment="1" applyBorder="1" applyFont="1">
      <alignment horizontal="center" shrinkToFit="0" vertical="center" wrapText="1"/>
    </xf>
    <xf borderId="1" fillId="7" fontId="3" numFmtId="0" xfId="0" applyAlignment="1" applyBorder="1" applyFont="1">
      <alignment horizontal="left" readingOrder="0" shrinkToFit="0" vertical="center" wrapText="1"/>
    </xf>
    <xf borderId="1" fillId="5" fontId="3" numFmtId="0" xfId="0" applyAlignment="1" applyBorder="1" applyFont="1">
      <alignment horizontal="left" readingOrder="0" shrinkToFit="0" vertical="center" wrapText="1"/>
    </xf>
    <xf borderId="1" fillId="5" fontId="3" numFmtId="0" xfId="0" applyAlignment="1" applyBorder="1" applyFont="1">
      <alignment horizontal="left" readingOrder="0" shrinkToFit="0" vertical="center" wrapText="1"/>
    </xf>
    <xf borderId="1" fillId="7" fontId="3" numFmtId="0" xfId="0" applyAlignment="1" applyBorder="1" applyFont="1">
      <alignment horizontal="center" shrinkToFit="0" vertical="center" wrapText="1"/>
    </xf>
    <xf borderId="1" fillId="5" fontId="3" numFmtId="4" xfId="0" applyAlignment="1" applyBorder="1" applyFont="1" applyNumberFormat="1">
      <alignment horizontal="left" readingOrder="0" shrinkToFit="0" vertical="center" wrapText="1"/>
    </xf>
    <xf borderId="1" fillId="7" fontId="3" numFmtId="0" xfId="0" applyAlignment="1" applyBorder="1" applyFont="1">
      <alignment horizontal="left" readingOrder="0" shrinkToFit="0" vertical="center" wrapText="1"/>
    </xf>
    <xf borderId="1" fillId="7" fontId="3" numFmtId="4" xfId="0" applyAlignment="1" applyBorder="1" applyFont="1" applyNumberFormat="1">
      <alignment horizontal="left" readingOrder="0" shrinkToFit="0" vertical="center" wrapText="1"/>
    </xf>
    <xf borderId="1" fillId="5" fontId="3" numFmtId="4" xfId="0" applyAlignment="1" applyBorder="1" applyFont="1" applyNumberFormat="1">
      <alignment horizontal="left" readingOrder="0" shrinkToFit="0" vertical="center" wrapText="1"/>
    </xf>
    <xf borderId="1" fillId="7" fontId="3" numFmtId="4" xfId="0" applyAlignment="1" applyBorder="1" applyFont="1" applyNumberFormat="1">
      <alignment horizontal="left" readingOrder="0" shrinkToFit="0" vertical="center" wrapText="1"/>
    </xf>
    <xf borderId="1" fillId="0" fontId="3" numFmtId="0" xfId="0" applyAlignment="1" applyBorder="1" applyFont="1">
      <alignment horizontal="left" readingOrder="0" shrinkToFit="0" vertical="center" wrapText="1"/>
    </xf>
    <xf borderId="1" fillId="0" fontId="3" numFmtId="4" xfId="0" applyAlignment="1" applyBorder="1" applyFont="1" applyNumberFormat="1">
      <alignment horizontal="left" readingOrder="0" shrinkToFit="0" vertical="center" wrapText="1"/>
    </xf>
    <xf borderId="1" fillId="7" fontId="3" numFmtId="0" xfId="0" applyAlignment="1" applyBorder="1" applyFont="1">
      <alignment horizontal="left" shrinkToFit="0" vertical="center" wrapText="1"/>
    </xf>
    <xf borderId="1" fillId="5" fontId="11" numFmtId="0" xfId="0" applyAlignment="1" applyBorder="1" applyFont="1">
      <alignment horizontal="left" readingOrder="0" shrinkToFit="0" vertical="center" wrapText="1"/>
    </xf>
    <xf borderId="1" fillId="0" fontId="4" numFmtId="170" xfId="0" applyAlignment="1" applyBorder="1" applyFont="1" applyNumberFormat="1">
      <alignment horizontal="center" readingOrder="0" shrinkToFit="0" vertical="center" wrapText="1"/>
    </xf>
    <xf borderId="0" fillId="0" fontId="4" numFmtId="0" xfId="0" applyAlignment="1" applyFont="1">
      <alignment horizontal="center" shrinkToFit="0" vertical="center" wrapText="1"/>
    </xf>
    <xf borderId="0" fillId="0" fontId="4" numFmtId="0" xfId="0" applyAlignment="1" applyFont="1">
      <alignment horizontal="left" shrinkToFit="0" vertical="center" wrapText="1"/>
    </xf>
    <xf borderId="0" fillId="0" fontId="4" numFmtId="164" xfId="0" applyAlignment="1" applyFont="1" applyNumberFormat="1">
      <alignment horizontal="center" shrinkToFit="0" vertical="center" wrapText="1"/>
    </xf>
    <xf borderId="1" fillId="0" fontId="4" numFmtId="0" xfId="0" applyAlignment="1" applyBorder="1" applyFont="1">
      <alignment readingOrder="0" shrinkToFit="0" vertical="center" wrapText="1"/>
    </xf>
    <xf borderId="1" fillId="0" fontId="4" numFmtId="164" xfId="0" applyAlignment="1" applyBorder="1" applyFont="1" applyNumberFormat="1">
      <alignment readingOrder="0" shrinkToFit="0" vertical="center" wrapText="1"/>
    </xf>
    <xf borderId="0" fillId="0" fontId="4" numFmtId="0" xfId="0" applyAlignment="1" applyFont="1">
      <alignment shrinkToFit="0" vertical="center" wrapText="1"/>
    </xf>
    <xf borderId="0" fillId="0" fontId="4" numFmtId="164" xfId="0" applyAlignment="1" applyFont="1" applyNumberFormat="1">
      <alignment shrinkToFit="0" vertical="center" wrapText="1"/>
    </xf>
    <xf borderId="2" fillId="8" fontId="12" numFmtId="0" xfId="0" applyAlignment="1" applyBorder="1" applyFill="1" applyFont="1">
      <alignment horizontal="center" shrinkToFit="0" vertical="bottom" wrapText="1"/>
    </xf>
    <xf borderId="3" fillId="0" fontId="13" numFmtId="0" xfId="0" applyBorder="1" applyFont="1"/>
    <xf borderId="1" fillId="8" fontId="12" numFmtId="0" xfId="0" applyAlignment="1" applyBorder="1" applyFont="1">
      <alignment horizontal="center" shrinkToFit="0" vertical="center" wrapText="1"/>
    </xf>
    <xf borderId="1" fillId="0" fontId="4" numFmtId="0" xfId="0" applyAlignment="1" applyBorder="1" applyFont="1">
      <alignment horizontal="left" readingOrder="0"/>
    </xf>
    <xf borderId="1" fillId="0" fontId="4" numFmtId="164" xfId="0" applyAlignment="1" applyBorder="1" applyFont="1" applyNumberFormat="1">
      <alignment horizontal="center" readingOrder="0"/>
    </xf>
    <xf borderId="0" fillId="0" fontId="4" numFmtId="4" xfId="0" applyAlignment="1" applyFont="1" applyNumberFormat="1">
      <alignment horizontal="right" readingOrder="0"/>
    </xf>
    <xf borderId="0" fillId="0" fontId="4" numFmtId="164" xfId="0" applyAlignment="1" applyFont="1" applyNumberFormat="1">
      <alignment horizontal="right" readingOrder="0"/>
    </xf>
    <xf borderId="1" fillId="0" fontId="4" numFmtId="164" xfId="0" applyAlignment="1" applyBorder="1" applyFont="1" applyNumberFormat="1">
      <alignment horizontal="center"/>
    </xf>
    <xf borderId="0" fillId="0" fontId="4" numFmtId="4" xfId="0" applyAlignment="1" applyFont="1" applyNumberFormat="1">
      <alignment readingOrder="0"/>
    </xf>
    <xf borderId="0" fillId="0" fontId="4" numFmtId="164" xfId="0" applyFont="1" applyNumberFormat="1"/>
  </cellXfs>
  <cellStyles count="1">
    <cellStyle xfId="0" name="Normal" builtinId="0"/>
  </cellStyles>
  <dxfs count="1">
    <dxf>
      <font/>
      <fill>
        <patternFill patternType="none"/>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pane xSplit="5.0" ySplit="1.0" topLeftCell="F2" activePane="bottomRight" state="frozen"/>
      <selection activeCell="F1" sqref="F1" pane="topRight"/>
      <selection activeCell="A2" sqref="A2" pane="bottomLeft"/>
      <selection activeCell="F2" sqref="F2" pane="bottomRight"/>
    </sheetView>
  </sheetViews>
  <sheetFormatPr customHeight="1" defaultColWidth="14.43" defaultRowHeight="15.0"/>
  <cols>
    <col customWidth="1" min="1" max="1" width="6.71"/>
    <col customWidth="1" min="2" max="2" width="13.29"/>
    <col customWidth="1" min="3" max="4" width="14.43"/>
    <col customWidth="1" min="5" max="5" width="50.43"/>
    <col customWidth="1" min="6" max="6" width="64.14"/>
    <col customWidth="1" min="7" max="7" width="49.57"/>
    <col customWidth="1" min="8" max="8" width="15.71"/>
    <col customWidth="1" min="9" max="9" width="21.43"/>
    <col customWidth="1" min="10" max="10" width="62.71"/>
    <col customWidth="1" min="11" max="11" width="19.29"/>
    <col customWidth="1" min="12" max="12" width="17.14"/>
    <col customWidth="1" min="13" max="14" width="19.86"/>
    <col customWidth="1" min="15" max="15" width="14.43"/>
    <col customWidth="1" min="16" max="16" width="23.86"/>
    <col customWidth="1" min="17" max="17" width="22.57"/>
    <col customWidth="1" min="18" max="18" width="16.0"/>
    <col customWidth="1" min="19" max="19" width="16.71"/>
    <col customWidth="1" min="20" max="20" width="15.0"/>
    <col customWidth="1" min="21" max="21" width="17.43"/>
    <col customWidth="1" min="22" max="22" width="16.43"/>
    <col customWidth="1" min="23" max="23" width="17.14"/>
    <col customWidth="1" min="24" max="24" width="21.29"/>
  </cols>
  <sheetData>
    <row r="1">
      <c r="A1" s="1" t="s">
        <v>0</v>
      </c>
      <c r="B1" s="2" t="s">
        <v>1</v>
      </c>
      <c r="C1" s="1" t="s">
        <v>2</v>
      </c>
      <c r="D1" s="3" t="s">
        <v>3</v>
      </c>
      <c r="E1" s="1" t="s">
        <v>4</v>
      </c>
      <c r="F1" s="1" t="s">
        <v>5</v>
      </c>
      <c r="G1" s="1" t="s">
        <v>6</v>
      </c>
      <c r="H1" s="1" t="s">
        <v>7</v>
      </c>
      <c r="I1" s="1" t="s">
        <v>8</v>
      </c>
      <c r="J1" s="1" t="s">
        <v>9</v>
      </c>
      <c r="K1" s="2" t="s">
        <v>10</v>
      </c>
      <c r="L1" s="2" t="s">
        <v>11</v>
      </c>
      <c r="M1" s="4" t="s">
        <v>12</v>
      </c>
      <c r="N1" s="4" t="s">
        <v>13</v>
      </c>
      <c r="O1" s="2" t="s">
        <v>14</v>
      </c>
      <c r="P1" s="1" t="s">
        <v>15</v>
      </c>
      <c r="Q1" s="1" t="s">
        <v>16</v>
      </c>
      <c r="R1" s="1" t="s">
        <v>17</v>
      </c>
      <c r="S1" s="1" t="s">
        <v>18</v>
      </c>
      <c r="T1" s="1" t="s">
        <v>19</v>
      </c>
      <c r="U1" s="1" t="s">
        <v>20</v>
      </c>
      <c r="V1" s="1" t="s">
        <v>21</v>
      </c>
      <c r="W1" s="1" t="s">
        <v>22</v>
      </c>
      <c r="X1" s="2" t="s">
        <v>23</v>
      </c>
    </row>
    <row r="2">
      <c r="A2" s="5">
        <v>1.0</v>
      </c>
      <c r="B2" s="6" t="s">
        <v>24</v>
      </c>
      <c r="C2" s="5" t="s">
        <v>25</v>
      </c>
      <c r="D2" s="7" t="s">
        <v>26</v>
      </c>
      <c r="E2" s="8" t="s">
        <v>27</v>
      </c>
      <c r="F2" s="9" t="s">
        <v>28</v>
      </c>
      <c r="G2" s="10" t="s">
        <v>29</v>
      </c>
      <c r="H2" s="11" t="s">
        <v>30</v>
      </c>
      <c r="I2" s="5" t="s">
        <v>30</v>
      </c>
      <c r="J2" s="10" t="s">
        <v>31</v>
      </c>
      <c r="K2" s="10" t="s">
        <v>32</v>
      </c>
      <c r="L2" s="5">
        <v>1.0</v>
      </c>
      <c r="M2" s="12" t="s">
        <v>33</v>
      </c>
      <c r="N2" s="13" t="s">
        <v>34</v>
      </c>
      <c r="O2" s="8" t="s">
        <v>35</v>
      </c>
      <c r="P2" s="5" t="s">
        <v>36</v>
      </c>
      <c r="Q2" s="5" t="s">
        <v>37</v>
      </c>
      <c r="R2" s="5" t="s">
        <v>30</v>
      </c>
      <c r="S2" s="5" t="s">
        <v>30</v>
      </c>
      <c r="T2" s="14">
        <v>46172.0</v>
      </c>
      <c r="U2" s="5" t="s">
        <v>38</v>
      </c>
      <c r="V2" s="5" t="s">
        <v>30</v>
      </c>
      <c r="W2" s="5" t="s">
        <v>38</v>
      </c>
      <c r="X2" s="5" t="s">
        <v>39</v>
      </c>
    </row>
    <row r="3">
      <c r="A3" s="5">
        <v>2.0</v>
      </c>
      <c r="B3" s="15" t="s">
        <v>40</v>
      </c>
      <c r="C3" s="5" t="s">
        <v>25</v>
      </c>
      <c r="D3" s="7" t="s">
        <v>26</v>
      </c>
      <c r="E3" s="11" t="s">
        <v>41</v>
      </c>
      <c r="F3" s="9" t="s">
        <v>42</v>
      </c>
      <c r="G3" s="10" t="s">
        <v>43</v>
      </c>
      <c r="H3" s="11" t="s">
        <v>30</v>
      </c>
      <c r="I3" s="5" t="s">
        <v>30</v>
      </c>
      <c r="J3" s="16" t="s">
        <v>31</v>
      </c>
      <c r="K3" s="10" t="s">
        <v>44</v>
      </c>
      <c r="L3" s="5">
        <v>1.0</v>
      </c>
      <c r="M3" s="17"/>
      <c r="N3" s="13" t="s">
        <v>45</v>
      </c>
      <c r="O3" s="5" t="s">
        <v>46</v>
      </c>
      <c r="P3" s="5" t="s">
        <v>47</v>
      </c>
      <c r="Q3" s="5" t="s">
        <v>48</v>
      </c>
      <c r="R3" s="5" t="s">
        <v>49</v>
      </c>
      <c r="S3" s="5" t="s">
        <v>30</v>
      </c>
      <c r="T3" s="14">
        <v>46173.0</v>
      </c>
      <c r="U3" s="5" t="s">
        <v>38</v>
      </c>
      <c r="V3" s="5" t="s">
        <v>30</v>
      </c>
      <c r="W3" s="5" t="s">
        <v>38</v>
      </c>
      <c r="X3" s="15" t="s">
        <v>50</v>
      </c>
    </row>
    <row r="4">
      <c r="A4" s="5">
        <v>3.0</v>
      </c>
      <c r="B4" s="15" t="s">
        <v>40</v>
      </c>
      <c r="C4" s="5" t="s">
        <v>25</v>
      </c>
      <c r="D4" s="7" t="s">
        <v>26</v>
      </c>
      <c r="E4" s="9" t="s">
        <v>51</v>
      </c>
      <c r="F4" s="9" t="s">
        <v>52</v>
      </c>
      <c r="G4" s="10" t="s">
        <v>29</v>
      </c>
      <c r="H4" s="11" t="s">
        <v>30</v>
      </c>
      <c r="I4" s="5" t="s">
        <v>30</v>
      </c>
      <c r="J4" s="16" t="s">
        <v>31</v>
      </c>
      <c r="K4" s="10" t="s">
        <v>44</v>
      </c>
      <c r="L4" s="5">
        <v>1.0</v>
      </c>
      <c r="M4" s="12" t="s">
        <v>53</v>
      </c>
      <c r="N4" s="13">
        <v>358767.0</v>
      </c>
      <c r="O4" s="5" t="s">
        <v>46</v>
      </c>
      <c r="P4" s="5" t="s">
        <v>47</v>
      </c>
      <c r="Q4" s="5" t="s">
        <v>48</v>
      </c>
      <c r="R4" s="5" t="s">
        <v>54</v>
      </c>
      <c r="S4" s="5" t="s">
        <v>30</v>
      </c>
      <c r="T4" s="14">
        <v>46174.0</v>
      </c>
      <c r="U4" s="5" t="s">
        <v>38</v>
      </c>
      <c r="V4" s="5" t="s">
        <v>30</v>
      </c>
      <c r="W4" s="5" t="s">
        <v>38</v>
      </c>
      <c r="X4" s="5" t="s">
        <v>55</v>
      </c>
    </row>
    <row r="5">
      <c r="A5" s="5">
        <v>4.0</v>
      </c>
      <c r="B5" s="6" t="s">
        <v>56</v>
      </c>
      <c r="C5" s="5" t="s">
        <v>25</v>
      </c>
      <c r="D5" s="7" t="s">
        <v>26</v>
      </c>
      <c r="E5" s="9" t="s">
        <v>57</v>
      </c>
      <c r="F5" s="9" t="s">
        <v>58</v>
      </c>
      <c r="G5" s="10" t="s">
        <v>29</v>
      </c>
      <c r="H5" s="11" t="s">
        <v>30</v>
      </c>
      <c r="I5" s="5" t="s">
        <v>30</v>
      </c>
      <c r="J5" s="16" t="s">
        <v>31</v>
      </c>
      <c r="K5" s="10" t="s">
        <v>44</v>
      </c>
      <c r="L5" s="5">
        <v>1.0</v>
      </c>
      <c r="M5" s="18" t="s">
        <v>59</v>
      </c>
      <c r="N5" s="19" t="s">
        <v>59</v>
      </c>
      <c r="O5" s="5" t="s">
        <v>46</v>
      </c>
      <c r="P5" s="5" t="s">
        <v>60</v>
      </c>
      <c r="Q5" s="5" t="s">
        <v>61</v>
      </c>
      <c r="R5" s="5" t="s">
        <v>49</v>
      </c>
      <c r="S5" s="14">
        <v>46055.0</v>
      </c>
      <c r="T5" s="14">
        <v>46175.0</v>
      </c>
      <c r="U5" s="5" t="s">
        <v>38</v>
      </c>
      <c r="V5" s="5" t="s">
        <v>30</v>
      </c>
      <c r="W5" s="5" t="s">
        <v>38</v>
      </c>
      <c r="X5" s="5" t="s">
        <v>62</v>
      </c>
    </row>
    <row r="6">
      <c r="A6" s="5">
        <v>5.0</v>
      </c>
      <c r="B6" s="6" t="s">
        <v>63</v>
      </c>
      <c r="C6" s="5" t="s">
        <v>25</v>
      </c>
      <c r="D6" s="7" t="s">
        <v>26</v>
      </c>
      <c r="E6" s="11" t="s">
        <v>64</v>
      </c>
      <c r="F6" s="9" t="s">
        <v>65</v>
      </c>
      <c r="G6" s="10" t="s">
        <v>29</v>
      </c>
      <c r="H6" s="11" t="s">
        <v>30</v>
      </c>
      <c r="I6" s="5" t="s">
        <v>30</v>
      </c>
      <c r="J6" s="16" t="s">
        <v>31</v>
      </c>
      <c r="K6" s="10" t="s">
        <v>3</v>
      </c>
      <c r="L6" s="5">
        <v>1.0</v>
      </c>
      <c r="M6" s="12" t="s">
        <v>66</v>
      </c>
      <c r="N6" s="13" t="s">
        <v>66</v>
      </c>
      <c r="O6" s="5" t="s">
        <v>46</v>
      </c>
      <c r="P6" s="10" t="s">
        <v>36</v>
      </c>
      <c r="Q6" s="5" t="s">
        <v>48</v>
      </c>
      <c r="R6" s="5" t="s">
        <v>54</v>
      </c>
      <c r="S6" s="14">
        <v>46056.0</v>
      </c>
      <c r="T6" s="14">
        <v>46176.0</v>
      </c>
      <c r="U6" s="5" t="s">
        <v>38</v>
      </c>
      <c r="V6" s="5" t="s">
        <v>30</v>
      </c>
      <c r="W6" s="5" t="s">
        <v>38</v>
      </c>
      <c r="X6" s="5" t="s">
        <v>67</v>
      </c>
    </row>
    <row r="7">
      <c r="A7" s="5">
        <v>6.0</v>
      </c>
      <c r="B7" s="15" t="s">
        <v>40</v>
      </c>
      <c r="C7" s="5" t="s">
        <v>25</v>
      </c>
      <c r="D7" s="7" t="s">
        <v>26</v>
      </c>
      <c r="E7" s="16" t="s">
        <v>68</v>
      </c>
      <c r="F7" s="16" t="s">
        <v>69</v>
      </c>
      <c r="G7" s="10" t="s">
        <v>29</v>
      </c>
      <c r="H7" s="11" t="s">
        <v>30</v>
      </c>
      <c r="I7" s="5" t="s">
        <v>30</v>
      </c>
      <c r="J7" s="16" t="s">
        <v>31</v>
      </c>
      <c r="K7" s="10" t="s">
        <v>70</v>
      </c>
      <c r="L7" s="5">
        <v>1.0</v>
      </c>
      <c r="M7" s="20">
        <v>3145000.0</v>
      </c>
      <c r="N7" s="21" t="s">
        <v>71</v>
      </c>
      <c r="O7" s="8" t="s">
        <v>35</v>
      </c>
      <c r="P7" s="5" t="s">
        <v>36</v>
      </c>
      <c r="Q7" s="5" t="s">
        <v>48</v>
      </c>
      <c r="R7" s="5" t="s">
        <v>49</v>
      </c>
      <c r="S7" s="5" t="s">
        <v>30</v>
      </c>
      <c r="T7" s="14">
        <v>46177.0</v>
      </c>
      <c r="U7" s="5" t="s">
        <v>38</v>
      </c>
      <c r="V7" s="5" t="s">
        <v>30</v>
      </c>
      <c r="W7" s="5" t="s">
        <v>38</v>
      </c>
      <c r="X7" s="5" t="s">
        <v>72</v>
      </c>
    </row>
    <row r="8">
      <c r="A8" s="5">
        <v>7.0</v>
      </c>
      <c r="B8" s="6" t="s">
        <v>73</v>
      </c>
      <c r="C8" s="5" t="s">
        <v>25</v>
      </c>
      <c r="D8" s="7" t="s">
        <v>26</v>
      </c>
      <c r="E8" s="11" t="s">
        <v>74</v>
      </c>
      <c r="F8" s="11" t="s">
        <v>75</v>
      </c>
      <c r="G8" s="10" t="s">
        <v>29</v>
      </c>
      <c r="H8" s="11" t="s">
        <v>30</v>
      </c>
      <c r="I8" s="5" t="s">
        <v>30</v>
      </c>
      <c r="J8" s="16" t="s">
        <v>31</v>
      </c>
      <c r="K8" s="10" t="s">
        <v>3</v>
      </c>
      <c r="L8" s="5">
        <v>1.0</v>
      </c>
      <c r="M8" s="18" t="s">
        <v>76</v>
      </c>
      <c r="N8" s="19" t="s">
        <v>77</v>
      </c>
      <c r="O8" s="5" t="s">
        <v>35</v>
      </c>
      <c r="P8" s="5" t="s">
        <v>78</v>
      </c>
      <c r="Q8" s="5" t="s">
        <v>48</v>
      </c>
      <c r="R8" s="5" t="s">
        <v>30</v>
      </c>
      <c r="S8" s="14">
        <v>46058.0</v>
      </c>
      <c r="T8" s="14">
        <v>46178.0</v>
      </c>
      <c r="U8" s="5" t="s">
        <v>38</v>
      </c>
      <c r="V8" s="5" t="s">
        <v>30</v>
      </c>
      <c r="W8" s="5" t="s">
        <v>38</v>
      </c>
      <c r="X8" s="5" t="s">
        <v>79</v>
      </c>
    </row>
    <row r="9">
      <c r="A9" s="5">
        <v>8.0</v>
      </c>
      <c r="B9" s="15" t="s">
        <v>40</v>
      </c>
      <c r="C9" s="5" t="s">
        <v>25</v>
      </c>
      <c r="D9" s="7" t="s">
        <v>26</v>
      </c>
      <c r="E9" s="11" t="s">
        <v>80</v>
      </c>
      <c r="F9" s="16" t="s">
        <v>81</v>
      </c>
      <c r="G9" s="10" t="s">
        <v>29</v>
      </c>
      <c r="H9" s="11" t="s">
        <v>30</v>
      </c>
      <c r="I9" s="5" t="s">
        <v>30</v>
      </c>
      <c r="J9" s="16" t="s">
        <v>31</v>
      </c>
      <c r="K9" s="10" t="s">
        <v>70</v>
      </c>
      <c r="L9" s="5" t="s">
        <v>82</v>
      </c>
      <c r="M9" s="20" t="s">
        <v>45</v>
      </c>
      <c r="N9" s="21" t="s">
        <v>45</v>
      </c>
      <c r="O9" s="5" t="s">
        <v>46</v>
      </c>
      <c r="P9" s="5" t="s">
        <v>36</v>
      </c>
      <c r="Q9" s="5" t="s">
        <v>61</v>
      </c>
      <c r="R9" s="5" t="s">
        <v>49</v>
      </c>
      <c r="S9" s="5" t="s">
        <v>30</v>
      </c>
      <c r="T9" s="14">
        <v>46179.0</v>
      </c>
      <c r="U9" s="5" t="s">
        <v>38</v>
      </c>
      <c r="V9" s="5"/>
      <c r="W9" s="5"/>
      <c r="X9" s="5"/>
    </row>
    <row r="10">
      <c r="A10" s="5">
        <v>9.0</v>
      </c>
      <c r="B10" s="15" t="s">
        <v>40</v>
      </c>
      <c r="C10" s="5" t="s">
        <v>25</v>
      </c>
      <c r="D10" s="7" t="s">
        <v>26</v>
      </c>
      <c r="E10" s="11" t="s">
        <v>83</v>
      </c>
      <c r="F10" s="16" t="s">
        <v>84</v>
      </c>
      <c r="G10" s="10" t="s">
        <v>29</v>
      </c>
      <c r="H10" s="11" t="s">
        <v>30</v>
      </c>
      <c r="I10" s="5" t="s">
        <v>30</v>
      </c>
      <c r="J10" s="16" t="s">
        <v>31</v>
      </c>
      <c r="K10" s="10" t="s">
        <v>70</v>
      </c>
      <c r="L10" s="5" t="s">
        <v>82</v>
      </c>
      <c r="M10" s="20" t="s">
        <v>45</v>
      </c>
      <c r="N10" s="21" t="s">
        <v>45</v>
      </c>
      <c r="O10" s="5" t="s">
        <v>46</v>
      </c>
      <c r="P10" s="5" t="s">
        <v>36</v>
      </c>
      <c r="Q10" s="5" t="s">
        <v>61</v>
      </c>
      <c r="R10" s="5" t="s">
        <v>85</v>
      </c>
      <c r="S10" s="5" t="s">
        <v>30</v>
      </c>
      <c r="T10" s="14">
        <v>46180.0</v>
      </c>
      <c r="U10" s="5" t="s">
        <v>38</v>
      </c>
      <c r="V10" s="5"/>
      <c r="W10" s="5"/>
      <c r="X10" s="5"/>
    </row>
    <row r="11">
      <c r="A11" s="5">
        <v>10.0</v>
      </c>
      <c r="B11" s="15" t="s">
        <v>40</v>
      </c>
      <c r="C11" s="5" t="s">
        <v>25</v>
      </c>
      <c r="D11" s="7" t="s">
        <v>26</v>
      </c>
      <c r="E11" s="16" t="s">
        <v>86</v>
      </c>
      <c r="F11" s="16" t="s">
        <v>87</v>
      </c>
      <c r="G11" s="10" t="s">
        <v>29</v>
      </c>
      <c r="H11" s="11" t="s">
        <v>30</v>
      </c>
      <c r="I11" s="5" t="s">
        <v>30</v>
      </c>
      <c r="J11" s="16" t="s">
        <v>31</v>
      </c>
      <c r="K11" s="10" t="s">
        <v>70</v>
      </c>
      <c r="L11" s="5">
        <v>1.0</v>
      </c>
      <c r="M11" s="20" t="s">
        <v>45</v>
      </c>
      <c r="N11" s="21" t="s">
        <v>45</v>
      </c>
      <c r="O11" s="5" t="s">
        <v>46</v>
      </c>
      <c r="P11" s="5" t="s">
        <v>36</v>
      </c>
      <c r="Q11" s="5" t="s">
        <v>48</v>
      </c>
      <c r="R11" s="5" t="s">
        <v>49</v>
      </c>
      <c r="S11" s="5" t="s">
        <v>30</v>
      </c>
      <c r="T11" s="14">
        <v>46181.0</v>
      </c>
      <c r="U11" s="5" t="s">
        <v>38</v>
      </c>
      <c r="V11" s="5"/>
      <c r="W11" s="5"/>
      <c r="X11" s="5"/>
    </row>
    <row r="12">
      <c r="A12" s="5">
        <v>11.0</v>
      </c>
      <c r="B12" s="15" t="s">
        <v>40</v>
      </c>
      <c r="C12" s="5" t="s">
        <v>25</v>
      </c>
      <c r="D12" s="7" t="s">
        <v>26</v>
      </c>
      <c r="E12" s="16" t="s">
        <v>88</v>
      </c>
      <c r="F12" s="16" t="s">
        <v>89</v>
      </c>
      <c r="G12" s="10" t="s">
        <v>29</v>
      </c>
      <c r="H12" s="11" t="s">
        <v>30</v>
      </c>
      <c r="I12" s="5" t="s">
        <v>30</v>
      </c>
      <c r="J12" s="16" t="s">
        <v>31</v>
      </c>
      <c r="K12" s="10" t="s">
        <v>70</v>
      </c>
      <c r="L12" s="5" t="s">
        <v>82</v>
      </c>
      <c r="M12" s="20" t="s">
        <v>45</v>
      </c>
      <c r="N12" s="21" t="s">
        <v>45</v>
      </c>
      <c r="O12" s="5" t="s">
        <v>46</v>
      </c>
      <c r="P12" s="5" t="s">
        <v>36</v>
      </c>
      <c r="Q12" s="5" t="s">
        <v>61</v>
      </c>
      <c r="R12" s="5" t="s">
        <v>49</v>
      </c>
      <c r="S12" s="5" t="s">
        <v>30</v>
      </c>
      <c r="T12" s="14">
        <v>46182.0</v>
      </c>
      <c r="U12" s="5" t="s">
        <v>38</v>
      </c>
      <c r="V12" s="5"/>
      <c r="W12" s="5"/>
      <c r="X12" s="5"/>
    </row>
    <row r="13">
      <c r="A13" s="5">
        <v>12.0</v>
      </c>
      <c r="B13" s="15" t="s">
        <v>40</v>
      </c>
      <c r="C13" s="5" t="s">
        <v>25</v>
      </c>
      <c r="D13" s="7" t="s">
        <v>26</v>
      </c>
      <c r="E13" s="16" t="s">
        <v>90</v>
      </c>
      <c r="F13" s="16" t="s">
        <v>91</v>
      </c>
      <c r="G13" s="10" t="s">
        <v>29</v>
      </c>
      <c r="H13" s="11" t="s">
        <v>30</v>
      </c>
      <c r="I13" s="5" t="s">
        <v>30</v>
      </c>
      <c r="J13" s="16" t="s">
        <v>31</v>
      </c>
      <c r="K13" s="10" t="s">
        <v>70</v>
      </c>
      <c r="L13" s="5" t="s">
        <v>82</v>
      </c>
      <c r="M13" s="20" t="s">
        <v>45</v>
      </c>
      <c r="N13" s="21" t="s">
        <v>45</v>
      </c>
      <c r="O13" s="5" t="s">
        <v>46</v>
      </c>
      <c r="P13" s="5" t="s">
        <v>36</v>
      </c>
      <c r="Q13" s="5" t="s">
        <v>61</v>
      </c>
      <c r="R13" s="5" t="s">
        <v>49</v>
      </c>
      <c r="S13" s="5" t="s">
        <v>30</v>
      </c>
      <c r="T13" s="14">
        <v>46183.0</v>
      </c>
      <c r="U13" s="5" t="s">
        <v>38</v>
      </c>
      <c r="V13" s="5"/>
      <c r="W13" s="5"/>
      <c r="X13" s="5"/>
    </row>
    <row r="14">
      <c r="A14" s="5">
        <v>13.0</v>
      </c>
      <c r="B14" s="15" t="s">
        <v>40</v>
      </c>
      <c r="C14" s="5" t="s">
        <v>25</v>
      </c>
      <c r="D14" s="7" t="s">
        <v>26</v>
      </c>
      <c r="E14" s="16" t="s">
        <v>92</v>
      </c>
      <c r="F14" s="16" t="s">
        <v>93</v>
      </c>
      <c r="G14" s="10" t="s">
        <v>29</v>
      </c>
      <c r="H14" s="11" t="s">
        <v>30</v>
      </c>
      <c r="I14" s="5" t="s">
        <v>30</v>
      </c>
      <c r="J14" s="16" t="s">
        <v>31</v>
      </c>
      <c r="K14" s="10" t="s">
        <v>70</v>
      </c>
      <c r="L14" s="5" t="s">
        <v>82</v>
      </c>
      <c r="M14" s="20" t="s">
        <v>45</v>
      </c>
      <c r="N14" s="21" t="s">
        <v>45</v>
      </c>
      <c r="O14" s="5" t="s">
        <v>46</v>
      </c>
      <c r="P14" s="5" t="s">
        <v>36</v>
      </c>
      <c r="Q14" s="5" t="s">
        <v>61</v>
      </c>
      <c r="R14" s="5" t="s">
        <v>49</v>
      </c>
      <c r="S14" s="5" t="s">
        <v>30</v>
      </c>
      <c r="T14" s="14">
        <v>46184.0</v>
      </c>
      <c r="U14" s="5" t="s">
        <v>38</v>
      </c>
      <c r="V14" s="5"/>
      <c r="W14" s="5"/>
      <c r="X14" s="5"/>
    </row>
    <row r="15">
      <c r="A15" s="5">
        <v>14.0</v>
      </c>
      <c r="B15" s="6" t="s">
        <v>94</v>
      </c>
      <c r="C15" s="5" t="s">
        <v>25</v>
      </c>
      <c r="D15" s="7" t="s">
        <v>95</v>
      </c>
      <c r="E15" s="9" t="s">
        <v>96</v>
      </c>
      <c r="F15" s="9" t="s">
        <v>97</v>
      </c>
      <c r="G15" s="22" t="s">
        <v>98</v>
      </c>
      <c r="H15" s="11" t="s">
        <v>30</v>
      </c>
      <c r="I15" s="5" t="s">
        <v>30</v>
      </c>
      <c r="J15" s="11" t="s">
        <v>99</v>
      </c>
      <c r="K15" s="5" t="s">
        <v>70</v>
      </c>
      <c r="L15" s="5">
        <v>1.0</v>
      </c>
      <c r="M15" s="20" t="s">
        <v>100</v>
      </c>
      <c r="N15" s="21" t="s">
        <v>101</v>
      </c>
      <c r="O15" s="5" t="s">
        <v>46</v>
      </c>
      <c r="P15" s="5" t="s">
        <v>102</v>
      </c>
      <c r="Q15" s="5" t="s">
        <v>48</v>
      </c>
      <c r="R15" s="5" t="s">
        <v>30</v>
      </c>
      <c r="S15" s="14">
        <v>46065.0</v>
      </c>
      <c r="T15" s="14">
        <v>46185.0</v>
      </c>
      <c r="U15" s="5" t="s">
        <v>38</v>
      </c>
      <c r="V15" s="5" t="s">
        <v>30</v>
      </c>
      <c r="W15" s="5" t="s">
        <v>38</v>
      </c>
      <c r="X15" s="5" t="s">
        <v>103</v>
      </c>
    </row>
    <row r="16">
      <c r="A16" s="5">
        <v>15.0</v>
      </c>
      <c r="B16" s="15" t="s">
        <v>40</v>
      </c>
      <c r="C16" s="5" t="s">
        <v>25</v>
      </c>
      <c r="D16" s="23" t="s">
        <v>104</v>
      </c>
      <c r="E16" s="16" t="s">
        <v>105</v>
      </c>
      <c r="F16" s="24" t="s">
        <v>106</v>
      </c>
      <c r="G16" s="15" t="s">
        <v>107</v>
      </c>
      <c r="H16" s="16" t="s">
        <v>108</v>
      </c>
      <c r="I16" s="25" t="s">
        <v>109</v>
      </c>
      <c r="J16" s="25" t="s">
        <v>110</v>
      </c>
      <c r="K16" s="10" t="s">
        <v>3</v>
      </c>
      <c r="L16" s="15">
        <v>1.0</v>
      </c>
      <c r="M16" s="26">
        <v>600.0</v>
      </c>
      <c r="N16" s="19" t="s">
        <v>45</v>
      </c>
      <c r="O16" s="15" t="s">
        <v>35</v>
      </c>
      <c r="P16" s="10" t="s">
        <v>36</v>
      </c>
      <c r="Q16" s="10" t="s">
        <v>48</v>
      </c>
      <c r="R16" s="10" t="s">
        <v>49</v>
      </c>
      <c r="S16" s="5" t="s">
        <v>30</v>
      </c>
      <c r="T16" s="14">
        <v>46186.0</v>
      </c>
      <c r="U16" s="5" t="s">
        <v>38</v>
      </c>
      <c r="V16" s="27"/>
      <c r="W16" s="27"/>
      <c r="X16" s="27"/>
    </row>
    <row r="17">
      <c r="A17" s="5">
        <v>16.0</v>
      </c>
      <c r="B17" s="15" t="s">
        <v>40</v>
      </c>
      <c r="C17" s="5" t="s">
        <v>25</v>
      </c>
      <c r="D17" s="23" t="s">
        <v>104</v>
      </c>
      <c r="E17" s="16" t="s">
        <v>111</v>
      </c>
      <c r="F17" s="24" t="s">
        <v>112</v>
      </c>
      <c r="G17" s="15" t="s">
        <v>113</v>
      </c>
      <c r="H17" s="16" t="s">
        <v>108</v>
      </c>
      <c r="I17" s="25" t="s">
        <v>114</v>
      </c>
      <c r="J17" s="25" t="s">
        <v>115</v>
      </c>
      <c r="K17" s="10" t="s">
        <v>3</v>
      </c>
      <c r="L17" s="15">
        <v>8.0</v>
      </c>
      <c r="M17" s="26">
        <v>20000.0</v>
      </c>
      <c r="N17" s="19" t="s">
        <v>45</v>
      </c>
      <c r="O17" s="15" t="s">
        <v>46</v>
      </c>
      <c r="P17" s="10" t="s">
        <v>36</v>
      </c>
      <c r="Q17" s="5" t="s">
        <v>116</v>
      </c>
      <c r="R17" s="10" t="s">
        <v>49</v>
      </c>
      <c r="S17" s="5" t="s">
        <v>30</v>
      </c>
      <c r="T17" s="14">
        <v>46187.0</v>
      </c>
      <c r="U17" s="5" t="s">
        <v>38</v>
      </c>
      <c r="V17" s="27"/>
      <c r="W17" s="27"/>
      <c r="X17" s="27"/>
    </row>
    <row r="18">
      <c r="A18" s="5">
        <v>17.0</v>
      </c>
      <c r="B18" s="15" t="s">
        <v>40</v>
      </c>
      <c r="C18" s="5" t="s">
        <v>25</v>
      </c>
      <c r="D18" s="23" t="s">
        <v>104</v>
      </c>
      <c r="E18" s="16" t="s">
        <v>117</v>
      </c>
      <c r="F18" s="24" t="s">
        <v>118</v>
      </c>
      <c r="G18" s="15" t="s">
        <v>113</v>
      </c>
      <c r="H18" s="16" t="s">
        <v>108</v>
      </c>
      <c r="I18" s="25" t="s">
        <v>119</v>
      </c>
      <c r="J18" s="25" t="s">
        <v>110</v>
      </c>
      <c r="K18" s="10" t="s">
        <v>3</v>
      </c>
      <c r="L18" s="15">
        <v>8.0</v>
      </c>
      <c r="M18" s="26">
        <v>13600.0</v>
      </c>
      <c r="N18" s="19" t="s">
        <v>45</v>
      </c>
      <c r="O18" s="15" t="s">
        <v>46</v>
      </c>
      <c r="P18" s="10" t="s">
        <v>36</v>
      </c>
      <c r="Q18" s="5" t="s">
        <v>116</v>
      </c>
      <c r="R18" s="10" t="s">
        <v>49</v>
      </c>
      <c r="S18" s="5" t="s">
        <v>30</v>
      </c>
      <c r="T18" s="14">
        <v>46188.0</v>
      </c>
      <c r="U18" s="5" t="s">
        <v>38</v>
      </c>
      <c r="V18" s="27"/>
      <c r="W18" s="27"/>
      <c r="X18" s="27"/>
    </row>
    <row r="19">
      <c r="A19" s="5">
        <v>18.0</v>
      </c>
      <c r="B19" s="15" t="s">
        <v>40</v>
      </c>
      <c r="C19" s="5" t="s">
        <v>25</v>
      </c>
      <c r="D19" s="23" t="s">
        <v>104</v>
      </c>
      <c r="E19" s="24" t="s">
        <v>120</v>
      </c>
      <c r="F19" s="24" t="s">
        <v>121</v>
      </c>
      <c r="G19" s="15" t="s">
        <v>107</v>
      </c>
      <c r="H19" s="16" t="s">
        <v>108</v>
      </c>
      <c r="I19" s="25" t="s">
        <v>122</v>
      </c>
      <c r="J19" s="25" t="s">
        <v>123</v>
      </c>
      <c r="K19" s="10" t="s">
        <v>3</v>
      </c>
      <c r="L19" s="15">
        <v>5.0</v>
      </c>
      <c r="M19" s="26">
        <v>9000.0</v>
      </c>
      <c r="N19" s="19" t="s">
        <v>45</v>
      </c>
      <c r="O19" s="15" t="s">
        <v>46</v>
      </c>
      <c r="P19" s="10" t="s">
        <v>36</v>
      </c>
      <c r="Q19" s="10" t="s">
        <v>124</v>
      </c>
      <c r="R19" s="10" t="s">
        <v>49</v>
      </c>
      <c r="S19" s="5" t="s">
        <v>30</v>
      </c>
      <c r="T19" s="14">
        <v>46189.0</v>
      </c>
      <c r="U19" s="5" t="s">
        <v>38</v>
      </c>
      <c r="V19" s="27"/>
      <c r="W19" s="27"/>
      <c r="X19" s="27"/>
    </row>
    <row r="20">
      <c r="A20" s="5">
        <v>19.0</v>
      </c>
      <c r="B20" s="15" t="s">
        <v>40</v>
      </c>
      <c r="C20" s="5" t="s">
        <v>25</v>
      </c>
      <c r="D20" s="23" t="s">
        <v>104</v>
      </c>
      <c r="E20" s="16" t="s">
        <v>125</v>
      </c>
      <c r="F20" s="24" t="s">
        <v>126</v>
      </c>
      <c r="G20" s="15" t="s">
        <v>113</v>
      </c>
      <c r="H20" s="16" t="s">
        <v>108</v>
      </c>
      <c r="I20" s="25" t="s">
        <v>127</v>
      </c>
      <c r="J20" s="25" t="s">
        <v>115</v>
      </c>
      <c r="K20" s="10" t="s">
        <v>3</v>
      </c>
      <c r="L20" s="15">
        <v>6.0</v>
      </c>
      <c r="M20" s="26">
        <v>15000.0</v>
      </c>
      <c r="N20" s="19" t="s">
        <v>45</v>
      </c>
      <c r="O20" s="15" t="s">
        <v>35</v>
      </c>
      <c r="P20" s="10" t="s">
        <v>36</v>
      </c>
      <c r="Q20" s="5" t="s">
        <v>116</v>
      </c>
      <c r="R20" s="10" t="s">
        <v>49</v>
      </c>
      <c r="S20" s="5" t="s">
        <v>30</v>
      </c>
      <c r="T20" s="14">
        <v>46190.0</v>
      </c>
      <c r="U20" s="5" t="s">
        <v>38</v>
      </c>
      <c r="V20" s="27"/>
      <c r="W20" s="27"/>
      <c r="X20" s="27"/>
    </row>
    <row r="21">
      <c r="A21" s="5">
        <v>20.0</v>
      </c>
      <c r="B21" s="6" t="s">
        <v>128</v>
      </c>
      <c r="C21" s="5" t="s">
        <v>25</v>
      </c>
      <c r="D21" s="7" t="s">
        <v>104</v>
      </c>
      <c r="E21" s="11" t="s">
        <v>129</v>
      </c>
      <c r="F21" s="9" t="s">
        <v>130</v>
      </c>
      <c r="G21" s="5" t="s">
        <v>131</v>
      </c>
      <c r="H21" s="10" t="s">
        <v>132</v>
      </c>
      <c r="I21" s="5" t="s">
        <v>133</v>
      </c>
      <c r="J21" s="11" t="s">
        <v>134</v>
      </c>
      <c r="K21" s="5" t="s">
        <v>70</v>
      </c>
      <c r="L21" s="5">
        <v>1.0</v>
      </c>
      <c r="M21" s="12">
        <v>22000.0</v>
      </c>
      <c r="N21" s="19" t="s">
        <v>45</v>
      </c>
      <c r="O21" s="8" t="s">
        <v>35</v>
      </c>
      <c r="P21" s="10" t="s">
        <v>102</v>
      </c>
      <c r="Q21" s="5" t="s">
        <v>37</v>
      </c>
      <c r="R21" s="10" t="s">
        <v>30</v>
      </c>
      <c r="S21" s="5" t="s">
        <v>30</v>
      </c>
      <c r="T21" s="14">
        <v>46191.0</v>
      </c>
      <c r="U21" s="5" t="s">
        <v>38</v>
      </c>
      <c r="V21" s="8"/>
      <c r="W21" s="5" t="s">
        <v>38</v>
      </c>
      <c r="X21" s="15" t="s">
        <v>135</v>
      </c>
    </row>
    <row r="22">
      <c r="A22" s="5">
        <v>21.0</v>
      </c>
      <c r="B22" s="15" t="s">
        <v>40</v>
      </c>
      <c r="C22" s="5" t="s">
        <v>25</v>
      </c>
      <c r="D22" s="7" t="s">
        <v>136</v>
      </c>
      <c r="E22" s="9" t="s">
        <v>137</v>
      </c>
      <c r="F22" s="9" t="s">
        <v>138</v>
      </c>
      <c r="G22" s="22" t="s">
        <v>98</v>
      </c>
      <c r="H22" s="11" t="s">
        <v>30</v>
      </c>
      <c r="I22" s="5" t="s">
        <v>30</v>
      </c>
      <c r="J22" s="11" t="s">
        <v>139</v>
      </c>
      <c r="K22" s="5" t="s">
        <v>70</v>
      </c>
      <c r="L22" s="28">
        <v>1.0</v>
      </c>
      <c r="M22" s="12" t="s">
        <v>45</v>
      </c>
      <c r="N22" s="19" t="s">
        <v>45</v>
      </c>
      <c r="O22" s="5" t="s">
        <v>46</v>
      </c>
      <c r="P22" s="10" t="s">
        <v>36</v>
      </c>
      <c r="Q22" s="5" t="s">
        <v>140</v>
      </c>
      <c r="R22" s="5" t="s">
        <v>49</v>
      </c>
      <c r="S22" s="5" t="s">
        <v>30</v>
      </c>
      <c r="T22" s="14">
        <v>46192.0</v>
      </c>
      <c r="U22" s="5" t="s">
        <v>38</v>
      </c>
      <c r="V22" s="8"/>
      <c r="W22" s="5" t="s">
        <v>38</v>
      </c>
      <c r="X22" s="15" t="s">
        <v>141</v>
      </c>
    </row>
    <row r="23">
      <c r="A23" s="5">
        <v>22.0</v>
      </c>
      <c r="B23" s="15" t="s">
        <v>40</v>
      </c>
      <c r="C23" s="5" t="s">
        <v>25</v>
      </c>
      <c r="D23" s="7" t="s">
        <v>142</v>
      </c>
      <c r="E23" s="9" t="s">
        <v>143</v>
      </c>
      <c r="F23" s="9" t="s">
        <v>144</v>
      </c>
      <c r="G23" s="22" t="s">
        <v>145</v>
      </c>
      <c r="H23" s="11" t="s">
        <v>30</v>
      </c>
      <c r="I23" s="5" t="s">
        <v>146</v>
      </c>
      <c r="J23" s="11" t="s">
        <v>147</v>
      </c>
      <c r="K23" s="5" t="s">
        <v>70</v>
      </c>
      <c r="L23" s="29">
        <v>1.0</v>
      </c>
      <c r="M23" s="12" t="s">
        <v>45</v>
      </c>
      <c r="N23" s="19" t="s">
        <v>45</v>
      </c>
      <c r="O23" s="8" t="s">
        <v>35</v>
      </c>
      <c r="P23" s="10" t="s">
        <v>36</v>
      </c>
      <c r="Q23" s="5" t="s">
        <v>148</v>
      </c>
      <c r="R23" s="5" t="s">
        <v>49</v>
      </c>
      <c r="S23" s="5" t="s">
        <v>30</v>
      </c>
      <c r="T23" s="14">
        <v>46193.0</v>
      </c>
      <c r="U23" s="5" t="s">
        <v>38</v>
      </c>
      <c r="V23" s="8"/>
      <c r="W23" s="5" t="s">
        <v>38</v>
      </c>
      <c r="X23" s="15" t="s">
        <v>149</v>
      </c>
    </row>
    <row r="24">
      <c r="A24" s="5">
        <v>23.0</v>
      </c>
      <c r="B24" s="5" t="s">
        <v>40</v>
      </c>
      <c r="C24" s="5" t="s">
        <v>25</v>
      </c>
      <c r="D24" s="7" t="s">
        <v>150</v>
      </c>
      <c r="E24" s="5" t="s">
        <v>151</v>
      </c>
      <c r="F24" s="5" t="s">
        <v>152</v>
      </c>
      <c r="G24" s="5" t="s">
        <v>113</v>
      </c>
      <c r="H24" s="5" t="s">
        <v>108</v>
      </c>
      <c r="I24" s="5" t="s">
        <v>108</v>
      </c>
      <c r="J24" s="5" t="s">
        <v>153</v>
      </c>
      <c r="K24" s="5" t="s">
        <v>3</v>
      </c>
      <c r="L24" s="5">
        <v>1.0</v>
      </c>
      <c r="M24" s="17">
        <v>1100000.0</v>
      </c>
      <c r="N24" s="13">
        <v>800000.0</v>
      </c>
      <c r="O24" s="5" t="s">
        <v>35</v>
      </c>
      <c r="P24" s="5" t="s">
        <v>36</v>
      </c>
      <c r="Q24" s="5" t="s">
        <v>116</v>
      </c>
      <c r="R24" s="5" t="s">
        <v>154</v>
      </c>
      <c r="S24" s="5" t="s">
        <v>30</v>
      </c>
      <c r="T24" s="5">
        <v>46194.0</v>
      </c>
      <c r="U24" s="5" t="s">
        <v>38</v>
      </c>
      <c r="V24" s="5">
        <v>45566.0</v>
      </c>
      <c r="W24" s="5"/>
      <c r="X24" s="5" t="s">
        <v>155</v>
      </c>
    </row>
    <row r="25">
      <c r="A25" s="5">
        <v>24.0</v>
      </c>
      <c r="B25" s="15" t="s">
        <v>40</v>
      </c>
      <c r="C25" s="5" t="s">
        <v>25</v>
      </c>
      <c r="D25" s="30" t="s">
        <v>150</v>
      </c>
      <c r="E25" s="31" t="s">
        <v>156</v>
      </c>
      <c r="F25" s="31" t="s">
        <v>157</v>
      </c>
      <c r="G25" s="5" t="s">
        <v>113</v>
      </c>
      <c r="H25" s="5" t="s">
        <v>108</v>
      </c>
      <c r="I25" s="5" t="s">
        <v>108</v>
      </c>
      <c r="J25" s="31" t="s">
        <v>153</v>
      </c>
      <c r="K25" s="28" t="s">
        <v>45</v>
      </c>
      <c r="L25" s="28">
        <v>1.0</v>
      </c>
      <c r="M25" s="32">
        <v>2.1487521E7</v>
      </c>
      <c r="N25" s="19">
        <v>4297504.2</v>
      </c>
      <c r="O25" s="28" t="s">
        <v>158</v>
      </c>
      <c r="P25" s="5" t="s">
        <v>36</v>
      </c>
      <c r="Q25" s="5" t="s">
        <v>159</v>
      </c>
      <c r="R25" s="5" t="s">
        <v>49</v>
      </c>
      <c r="S25" s="5" t="s">
        <v>30</v>
      </c>
      <c r="T25" s="14">
        <v>46195.0</v>
      </c>
      <c r="U25" s="5" t="s">
        <v>38</v>
      </c>
      <c r="V25" s="5" t="s">
        <v>160</v>
      </c>
      <c r="W25" s="5" t="s">
        <v>38</v>
      </c>
      <c r="X25" s="15" t="s">
        <v>161</v>
      </c>
    </row>
    <row r="26">
      <c r="A26" s="5">
        <v>25.0</v>
      </c>
      <c r="B26" s="10" t="s">
        <v>162</v>
      </c>
      <c r="C26" s="5" t="s">
        <v>25</v>
      </c>
      <c r="D26" s="23" t="s">
        <v>150</v>
      </c>
      <c r="E26" s="16" t="s">
        <v>163</v>
      </c>
      <c r="F26" s="16" t="s">
        <v>164</v>
      </c>
      <c r="G26" s="5" t="s">
        <v>113</v>
      </c>
      <c r="H26" s="5" t="s">
        <v>108</v>
      </c>
      <c r="I26" s="5" t="s">
        <v>108</v>
      </c>
      <c r="J26" s="16" t="s">
        <v>153</v>
      </c>
      <c r="K26" s="10" t="s">
        <v>3</v>
      </c>
      <c r="L26" s="10">
        <v>1.0</v>
      </c>
      <c r="M26" s="18">
        <v>48000.0</v>
      </c>
      <c r="N26" s="19">
        <v>48000.0</v>
      </c>
      <c r="O26" s="10" t="s">
        <v>35</v>
      </c>
      <c r="P26" s="10" t="s">
        <v>102</v>
      </c>
      <c r="Q26" s="10" t="s">
        <v>48</v>
      </c>
      <c r="R26" s="10" t="s">
        <v>30</v>
      </c>
      <c r="S26" s="14">
        <v>46076.0</v>
      </c>
      <c r="T26" s="14">
        <v>46196.0</v>
      </c>
      <c r="U26" s="5" t="s">
        <v>38</v>
      </c>
      <c r="V26" s="27"/>
      <c r="W26" s="10" t="s">
        <v>165</v>
      </c>
      <c r="X26" s="10" t="s">
        <v>166</v>
      </c>
    </row>
    <row r="27">
      <c r="A27" s="5">
        <v>26.0</v>
      </c>
      <c r="B27" s="15" t="s">
        <v>40</v>
      </c>
      <c r="C27" s="5" t="s">
        <v>25</v>
      </c>
      <c r="D27" s="23" t="s">
        <v>150</v>
      </c>
      <c r="E27" s="16" t="s">
        <v>167</v>
      </c>
      <c r="F27" s="16" t="s">
        <v>168</v>
      </c>
      <c r="G27" s="5" t="s">
        <v>113</v>
      </c>
      <c r="H27" s="5" t="s">
        <v>108</v>
      </c>
      <c r="I27" s="5" t="s">
        <v>108</v>
      </c>
      <c r="J27" s="16" t="s">
        <v>153</v>
      </c>
      <c r="K27" s="10" t="s">
        <v>45</v>
      </c>
      <c r="L27" s="10">
        <v>1.0</v>
      </c>
      <c r="M27" s="18">
        <v>2500000.0</v>
      </c>
      <c r="N27" s="19">
        <v>500000.0</v>
      </c>
      <c r="O27" s="10" t="s">
        <v>35</v>
      </c>
      <c r="P27" s="10" t="s">
        <v>36</v>
      </c>
      <c r="Q27" s="10" t="s">
        <v>48</v>
      </c>
      <c r="R27" s="10" t="s">
        <v>49</v>
      </c>
      <c r="S27" s="5" t="s">
        <v>30</v>
      </c>
      <c r="T27" s="14">
        <v>46197.0</v>
      </c>
      <c r="U27" s="5" t="s">
        <v>38</v>
      </c>
      <c r="V27" s="10" t="s">
        <v>169</v>
      </c>
      <c r="W27" s="10" t="s">
        <v>38</v>
      </c>
      <c r="X27" s="10" t="s">
        <v>170</v>
      </c>
    </row>
    <row r="28">
      <c r="A28" s="5">
        <v>27.0</v>
      </c>
      <c r="B28" s="15" t="s">
        <v>40</v>
      </c>
      <c r="C28" s="5" t="s">
        <v>25</v>
      </c>
      <c r="D28" s="23" t="s">
        <v>150</v>
      </c>
      <c r="E28" s="16" t="s">
        <v>171</v>
      </c>
      <c r="F28" s="16" t="s">
        <v>172</v>
      </c>
      <c r="G28" s="5" t="s">
        <v>113</v>
      </c>
      <c r="H28" s="5" t="s">
        <v>108</v>
      </c>
      <c r="I28" s="5" t="s">
        <v>108</v>
      </c>
      <c r="J28" s="16" t="s">
        <v>153</v>
      </c>
      <c r="K28" s="10" t="s">
        <v>45</v>
      </c>
      <c r="L28" s="10">
        <v>1.0</v>
      </c>
      <c r="M28" s="18">
        <v>30000.0</v>
      </c>
      <c r="N28" s="19">
        <v>30000.0</v>
      </c>
      <c r="O28" s="10" t="s">
        <v>173</v>
      </c>
      <c r="P28" s="10" t="s">
        <v>36</v>
      </c>
      <c r="Q28" s="10" t="s">
        <v>124</v>
      </c>
      <c r="R28" s="10" t="s">
        <v>154</v>
      </c>
      <c r="S28" s="5" t="s">
        <v>30</v>
      </c>
      <c r="T28" s="14">
        <v>46198.0</v>
      </c>
      <c r="U28" s="10" t="s">
        <v>38</v>
      </c>
      <c r="V28" s="27"/>
      <c r="W28" s="10" t="s">
        <v>38</v>
      </c>
      <c r="X28" s="10"/>
    </row>
    <row r="29">
      <c r="A29" s="5">
        <v>28.0</v>
      </c>
      <c r="B29" s="15" t="s">
        <v>40</v>
      </c>
      <c r="C29" s="5" t="s">
        <v>25</v>
      </c>
      <c r="D29" s="23" t="s">
        <v>150</v>
      </c>
      <c r="E29" s="16" t="s">
        <v>174</v>
      </c>
      <c r="F29" s="16" t="s">
        <v>175</v>
      </c>
      <c r="G29" s="5" t="s">
        <v>113</v>
      </c>
      <c r="H29" s="5" t="s">
        <v>108</v>
      </c>
      <c r="I29" s="5" t="s">
        <v>108</v>
      </c>
      <c r="J29" s="16" t="s">
        <v>153</v>
      </c>
      <c r="K29" s="10" t="s">
        <v>3</v>
      </c>
      <c r="L29" s="5" t="s">
        <v>82</v>
      </c>
      <c r="M29" s="18">
        <v>550000.0</v>
      </c>
      <c r="N29" s="19">
        <v>550000.0</v>
      </c>
      <c r="O29" s="10" t="s">
        <v>35</v>
      </c>
      <c r="P29" s="10" t="s">
        <v>36</v>
      </c>
      <c r="Q29" s="10" t="s">
        <v>176</v>
      </c>
      <c r="R29" s="10" t="s">
        <v>154</v>
      </c>
      <c r="S29" s="5" t="s">
        <v>30</v>
      </c>
      <c r="T29" s="14">
        <v>46199.0</v>
      </c>
      <c r="U29" s="10" t="s">
        <v>38</v>
      </c>
      <c r="V29" s="27"/>
      <c r="W29" s="10" t="s">
        <v>38</v>
      </c>
      <c r="X29" s="27"/>
    </row>
    <row r="30">
      <c r="A30" s="5">
        <v>29.0</v>
      </c>
      <c r="B30" s="15" t="s">
        <v>40</v>
      </c>
      <c r="C30" s="5" t="s">
        <v>25</v>
      </c>
      <c r="D30" s="23" t="s">
        <v>150</v>
      </c>
      <c r="E30" s="16" t="s">
        <v>177</v>
      </c>
      <c r="F30" s="16" t="s">
        <v>178</v>
      </c>
      <c r="G30" s="5" t="s">
        <v>113</v>
      </c>
      <c r="H30" s="5" t="s">
        <v>108</v>
      </c>
      <c r="I30" s="5" t="s">
        <v>108</v>
      </c>
      <c r="J30" s="16" t="s">
        <v>153</v>
      </c>
      <c r="K30" s="10" t="s">
        <v>3</v>
      </c>
      <c r="L30" s="5" t="s">
        <v>82</v>
      </c>
      <c r="M30" s="18">
        <v>300000.0</v>
      </c>
      <c r="N30" s="19">
        <v>300000.0</v>
      </c>
      <c r="O30" s="10" t="s">
        <v>173</v>
      </c>
      <c r="P30" s="10" t="s">
        <v>36</v>
      </c>
      <c r="Q30" s="10" t="s">
        <v>179</v>
      </c>
      <c r="R30" s="10" t="s">
        <v>180</v>
      </c>
      <c r="S30" s="5" t="s">
        <v>30</v>
      </c>
      <c r="T30" s="14">
        <v>46200.0</v>
      </c>
      <c r="U30" s="10" t="s">
        <v>38</v>
      </c>
      <c r="V30" s="27"/>
      <c r="W30" s="10" t="s">
        <v>38</v>
      </c>
      <c r="X30" s="27"/>
    </row>
    <row r="31">
      <c r="A31" s="5">
        <v>30.0</v>
      </c>
      <c r="B31" s="15" t="s">
        <v>40</v>
      </c>
      <c r="C31" s="5" t="s">
        <v>25</v>
      </c>
      <c r="D31" s="23" t="s">
        <v>150</v>
      </c>
      <c r="E31" s="16" t="s">
        <v>181</v>
      </c>
      <c r="F31" s="16" t="s">
        <v>182</v>
      </c>
      <c r="G31" s="5" t="s">
        <v>113</v>
      </c>
      <c r="H31" s="5" t="s">
        <v>108</v>
      </c>
      <c r="I31" s="5" t="s">
        <v>183</v>
      </c>
      <c r="J31" s="11" t="s">
        <v>184</v>
      </c>
      <c r="K31" s="10" t="s">
        <v>3</v>
      </c>
      <c r="L31" s="10">
        <v>1.0</v>
      </c>
      <c r="M31" s="18">
        <v>350000.0</v>
      </c>
      <c r="N31" s="19">
        <v>350000.0</v>
      </c>
      <c r="O31" s="10" t="s">
        <v>46</v>
      </c>
      <c r="P31" s="10" t="s">
        <v>36</v>
      </c>
      <c r="Q31" s="10" t="s">
        <v>116</v>
      </c>
      <c r="R31" s="10" t="s">
        <v>54</v>
      </c>
      <c r="S31" s="5" t="s">
        <v>30</v>
      </c>
      <c r="T31" s="14">
        <v>46201.0</v>
      </c>
      <c r="U31" s="10" t="s">
        <v>38</v>
      </c>
      <c r="V31" s="27"/>
      <c r="W31" s="10" t="s">
        <v>38</v>
      </c>
      <c r="X31" s="27"/>
    </row>
    <row r="32">
      <c r="A32" s="5">
        <v>31.0</v>
      </c>
      <c r="B32" s="15" t="s">
        <v>40</v>
      </c>
      <c r="C32" s="5" t="s">
        <v>25</v>
      </c>
      <c r="D32" s="23" t="s">
        <v>150</v>
      </c>
      <c r="E32" s="31" t="s">
        <v>185</v>
      </c>
      <c r="F32" s="16" t="s">
        <v>186</v>
      </c>
      <c r="G32" s="5" t="s">
        <v>113</v>
      </c>
      <c r="H32" s="5" t="s">
        <v>108</v>
      </c>
      <c r="I32" s="5" t="s">
        <v>108</v>
      </c>
      <c r="J32" s="16" t="s">
        <v>153</v>
      </c>
      <c r="K32" s="10" t="s">
        <v>70</v>
      </c>
      <c r="L32" s="10">
        <v>1.0</v>
      </c>
      <c r="M32" s="18">
        <v>5641450.32</v>
      </c>
      <c r="N32" s="19">
        <v>5641450.32</v>
      </c>
      <c r="O32" s="10" t="s">
        <v>35</v>
      </c>
      <c r="P32" s="10" t="s">
        <v>36</v>
      </c>
      <c r="Q32" s="10" t="s">
        <v>187</v>
      </c>
      <c r="R32" s="10" t="s">
        <v>49</v>
      </c>
      <c r="S32" s="5" t="s">
        <v>30</v>
      </c>
      <c r="T32" s="14">
        <v>46202.0</v>
      </c>
      <c r="U32" s="10" t="s">
        <v>38</v>
      </c>
      <c r="V32" s="10" t="s">
        <v>188</v>
      </c>
      <c r="W32" s="10" t="s">
        <v>38</v>
      </c>
      <c r="X32" s="10" t="s">
        <v>189</v>
      </c>
    </row>
    <row r="33">
      <c r="A33" s="5">
        <v>32.0</v>
      </c>
      <c r="B33" s="15" t="s">
        <v>40</v>
      </c>
      <c r="C33" s="5" t="s">
        <v>25</v>
      </c>
      <c r="D33" s="23" t="s">
        <v>150</v>
      </c>
      <c r="E33" s="33" t="s">
        <v>190</v>
      </c>
      <c r="F33" s="34" t="s">
        <v>191</v>
      </c>
      <c r="G33" s="5" t="s">
        <v>113</v>
      </c>
      <c r="H33" s="5" t="s">
        <v>108</v>
      </c>
      <c r="I33" s="10" t="s">
        <v>192</v>
      </c>
      <c r="J33" s="16" t="s">
        <v>153</v>
      </c>
      <c r="K33" s="10" t="s">
        <v>70</v>
      </c>
      <c r="L33" s="5" t="s">
        <v>82</v>
      </c>
      <c r="M33" s="18">
        <v>412634.53</v>
      </c>
      <c r="N33" s="19">
        <v>300000.0</v>
      </c>
      <c r="O33" s="10" t="s">
        <v>35</v>
      </c>
      <c r="P33" s="10" t="s">
        <v>36</v>
      </c>
      <c r="Q33" s="10" t="s">
        <v>193</v>
      </c>
      <c r="R33" s="10" t="s">
        <v>49</v>
      </c>
      <c r="S33" s="5" t="s">
        <v>30</v>
      </c>
      <c r="T33" s="14">
        <v>46203.0</v>
      </c>
      <c r="U33" s="10" t="s">
        <v>38</v>
      </c>
      <c r="V33" s="27"/>
      <c r="W33" s="10" t="s">
        <v>194</v>
      </c>
      <c r="X33" s="10" t="s">
        <v>195</v>
      </c>
    </row>
    <row r="34">
      <c r="A34" s="5">
        <v>33.0</v>
      </c>
      <c r="B34" s="15" t="s">
        <v>40</v>
      </c>
      <c r="C34" s="5" t="s">
        <v>25</v>
      </c>
      <c r="D34" s="7" t="s">
        <v>150</v>
      </c>
      <c r="E34" s="9" t="s">
        <v>196</v>
      </c>
      <c r="F34" s="9" t="s">
        <v>197</v>
      </c>
      <c r="G34" s="35" t="s">
        <v>98</v>
      </c>
      <c r="H34" s="5" t="s">
        <v>108</v>
      </c>
      <c r="I34" s="5" t="s">
        <v>108</v>
      </c>
      <c r="J34" s="11" t="s">
        <v>153</v>
      </c>
      <c r="K34" s="5" t="s">
        <v>3</v>
      </c>
      <c r="L34" s="5">
        <v>1.0</v>
      </c>
      <c r="M34" s="12">
        <v>150000.0</v>
      </c>
      <c r="N34" s="13">
        <v>100000.0</v>
      </c>
      <c r="O34" s="5" t="s">
        <v>46</v>
      </c>
      <c r="P34" s="5" t="s">
        <v>36</v>
      </c>
      <c r="Q34" s="5" t="s">
        <v>198</v>
      </c>
      <c r="R34" s="5" t="s">
        <v>54</v>
      </c>
      <c r="S34" s="5" t="s">
        <v>30</v>
      </c>
      <c r="T34" s="14">
        <v>46204.0</v>
      </c>
      <c r="U34" s="10" t="s">
        <v>38</v>
      </c>
      <c r="V34" s="8"/>
      <c r="W34" s="5" t="s">
        <v>38</v>
      </c>
      <c r="X34" s="15"/>
    </row>
    <row r="35">
      <c r="A35" s="5">
        <v>34.0</v>
      </c>
      <c r="B35" s="10" t="s">
        <v>199</v>
      </c>
      <c r="C35" s="5" t="s">
        <v>25</v>
      </c>
      <c r="D35" s="23" t="s">
        <v>150</v>
      </c>
      <c r="E35" s="16" t="s">
        <v>200</v>
      </c>
      <c r="F35" s="31" t="s">
        <v>201</v>
      </c>
      <c r="G35" s="5" t="s">
        <v>113</v>
      </c>
      <c r="H35" s="5" t="s">
        <v>108</v>
      </c>
      <c r="I35" s="5" t="s">
        <v>108</v>
      </c>
      <c r="J35" s="16" t="s">
        <v>153</v>
      </c>
      <c r="K35" s="10" t="s">
        <v>3</v>
      </c>
      <c r="L35" s="10">
        <v>2.0</v>
      </c>
      <c r="M35" s="18">
        <v>956452.0</v>
      </c>
      <c r="N35" s="19">
        <v>478226.0</v>
      </c>
      <c r="O35" s="10" t="s">
        <v>46</v>
      </c>
      <c r="P35" s="10" t="s">
        <v>102</v>
      </c>
      <c r="Q35" s="10" t="s">
        <v>202</v>
      </c>
      <c r="R35" s="10" t="s">
        <v>30</v>
      </c>
      <c r="S35" s="36">
        <v>45748.0</v>
      </c>
      <c r="T35" s="14">
        <v>46205.0</v>
      </c>
      <c r="U35" s="10" t="s">
        <v>38</v>
      </c>
      <c r="V35" s="10" t="s">
        <v>203</v>
      </c>
      <c r="W35" s="10" t="s">
        <v>194</v>
      </c>
      <c r="X35" s="37">
        <v>45566.0</v>
      </c>
    </row>
    <row r="36">
      <c r="A36" s="5">
        <v>35.0</v>
      </c>
      <c r="B36" s="6" t="s">
        <v>204</v>
      </c>
      <c r="C36" s="5" t="s">
        <v>25</v>
      </c>
      <c r="D36" s="7" t="s">
        <v>150</v>
      </c>
      <c r="E36" s="9" t="s">
        <v>205</v>
      </c>
      <c r="F36" s="9" t="s">
        <v>206</v>
      </c>
      <c r="G36" s="5" t="s">
        <v>113</v>
      </c>
      <c r="H36" s="16" t="s">
        <v>207</v>
      </c>
      <c r="I36" s="5" t="s">
        <v>133</v>
      </c>
      <c r="J36" s="11" t="s">
        <v>153</v>
      </c>
      <c r="K36" s="5" t="s">
        <v>70</v>
      </c>
      <c r="L36" s="28">
        <v>1.0</v>
      </c>
      <c r="M36" s="18" t="s">
        <v>208</v>
      </c>
      <c r="N36" s="19" t="s">
        <v>209</v>
      </c>
      <c r="O36" s="8" t="s">
        <v>35</v>
      </c>
      <c r="P36" s="10" t="s">
        <v>36</v>
      </c>
      <c r="Q36" s="10" t="s">
        <v>210</v>
      </c>
      <c r="R36" s="10" t="s">
        <v>30</v>
      </c>
      <c r="S36" s="10" t="s">
        <v>30</v>
      </c>
      <c r="T36" s="14">
        <v>46206.0</v>
      </c>
      <c r="U36" s="10" t="s">
        <v>38</v>
      </c>
      <c r="V36" s="8"/>
      <c r="W36" s="5" t="s">
        <v>38</v>
      </c>
      <c r="X36" s="15" t="s">
        <v>211</v>
      </c>
    </row>
    <row r="37">
      <c r="A37" s="5">
        <v>36.0</v>
      </c>
      <c r="B37" s="15" t="s">
        <v>40</v>
      </c>
      <c r="C37" s="5" t="s">
        <v>25</v>
      </c>
      <c r="D37" s="7" t="s">
        <v>150</v>
      </c>
      <c r="E37" s="9" t="s">
        <v>212</v>
      </c>
      <c r="F37" s="9" t="s">
        <v>213</v>
      </c>
      <c r="G37" s="22" t="s">
        <v>113</v>
      </c>
      <c r="H37" s="11" t="s">
        <v>30</v>
      </c>
      <c r="I37" s="5" t="s">
        <v>30</v>
      </c>
      <c r="J37" s="11" t="s">
        <v>153</v>
      </c>
      <c r="K37" s="5" t="s">
        <v>70</v>
      </c>
      <c r="L37" s="28">
        <v>1.0</v>
      </c>
      <c r="M37" s="18" t="s">
        <v>214</v>
      </c>
      <c r="N37" s="19" t="s">
        <v>215</v>
      </c>
      <c r="O37" s="8" t="s">
        <v>35</v>
      </c>
      <c r="P37" s="10" t="s">
        <v>36</v>
      </c>
      <c r="Q37" s="10" t="s">
        <v>148</v>
      </c>
      <c r="R37" s="10" t="s">
        <v>54</v>
      </c>
      <c r="S37" s="10" t="s">
        <v>30</v>
      </c>
      <c r="T37" s="14">
        <v>46207.0</v>
      </c>
      <c r="U37" s="10" t="s">
        <v>38</v>
      </c>
      <c r="V37" s="8"/>
      <c r="W37" s="5" t="s">
        <v>38</v>
      </c>
      <c r="X37" s="15" t="s">
        <v>216</v>
      </c>
    </row>
    <row r="38">
      <c r="A38" s="5">
        <v>37.0</v>
      </c>
      <c r="B38" s="38" t="s">
        <v>217</v>
      </c>
      <c r="C38" s="5" t="s">
        <v>25</v>
      </c>
      <c r="D38" s="39" t="s">
        <v>218</v>
      </c>
      <c r="E38" s="40" t="s">
        <v>219</v>
      </c>
      <c r="F38" s="40" t="s">
        <v>220</v>
      </c>
      <c r="G38" s="41" t="s">
        <v>145</v>
      </c>
      <c r="H38" s="42" t="s">
        <v>30</v>
      </c>
      <c r="I38" s="35" t="s">
        <v>30</v>
      </c>
      <c r="J38" s="43" t="s">
        <v>139</v>
      </c>
      <c r="K38" s="41" t="s">
        <v>70</v>
      </c>
      <c r="L38" s="35">
        <v>36.0</v>
      </c>
      <c r="M38" s="18">
        <v>2730045.0</v>
      </c>
      <c r="N38" s="44">
        <v>910015.0</v>
      </c>
      <c r="O38" s="45" t="s">
        <v>46</v>
      </c>
      <c r="P38" s="41" t="s">
        <v>102</v>
      </c>
      <c r="Q38" s="41" t="s">
        <v>37</v>
      </c>
      <c r="R38" s="41" t="s">
        <v>30</v>
      </c>
      <c r="S38" s="36">
        <v>45751.0</v>
      </c>
      <c r="T38" s="14">
        <v>46208.0</v>
      </c>
      <c r="U38" s="10" t="s">
        <v>38</v>
      </c>
      <c r="V38" s="41" t="s">
        <v>30</v>
      </c>
      <c r="W38" s="5" t="s">
        <v>38</v>
      </c>
      <c r="X38" s="46" t="s">
        <v>221</v>
      </c>
    </row>
    <row r="39">
      <c r="A39" s="5">
        <v>38.0</v>
      </c>
      <c r="B39" s="15" t="s">
        <v>40</v>
      </c>
      <c r="C39" s="5" t="s">
        <v>25</v>
      </c>
      <c r="D39" s="23" t="s">
        <v>222</v>
      </c>
      <c r="E39" s="11" t="s">
        <v>223</v>
      </c>
      <c r="F39" s="16" t="s">
        <v>224</v>
      </c>
      <c r="G39" s="10" t="s">
        <v>113</v>
      </c>
      <c r="H39" s="11" t="s">
        <v>30</v>
      </c>
      <c r="I39" s="5" t="s">
        <v>30</v>
      </c>
      <c r="J39" s="11" t="s">
        <v>225</v>
      </c>
      <c r="K39" s="5" t="s">
        <v>70</v>
      </c>
      <c r="L39" s="10">
        <v>1.0</v>
      </c>
      <c r="M39" s="18">
        <v>50000.0</v>
      </c>
      <c r="N39" s="19" t="s">
        <v>45</v>
      </c>
      <c r="O39" s="5" t="s">
        <v>46</v>
      </c>
      <c r="P39" s="5" t="s">
        <v>70</v>
      </c>
      <c r="Q39" s="10" t="s">
        <v>37</v>
      </c>
      <c r="R39" s="10" t="s">
        <v>49</v>
      </c>
      <c r="S39" s="36">
        <v>45752.0</v>
      </c>
      <c r="T39" s="14">
        <v>46209.0</v>
      </c>
      <c r="U39" s="10" t="s">
        <v>38</v>
      </c>
      <c r="V39" s="10" t="s">
        <v>30</v>
      </c>
      <c r="W39" s="5" t="s">
        <v>38</v>
      </c>
      <c r="X39" s="15"/>
    </row>
    <row r="40">
      <c r="A40" s="5">
        <v>39.0</v>
      </c>
      <c r="B40" s="6" t="s">
        <v>226</v>
      </c>
      <c r="C40" s="5" t="s">
        <v>25</v>
      </c>
      <c r="D40" s="39" t="s">
        <v>222</v>
      </c>
      <c r="E40" s="11" t="s">
        <v>227</v>
      </c>
      <c r="F40" s="11" t="s">
        <v>228</v>
      </c>
      <c r="G40" s="5" t="s">
        <v>229</v>
      </c>
      <c r="H40" s="11" t="s">
        <v>30</v>
      </c>
      <c r="I40" s="35" t="s">
        <v>30</v>
      </c>
      <c r="J40" s="43" t="s">
        <v>139</v>
      </c>
      <c r="K40" s="10" t="s">
        <v>70</v>
      </c>
      <c r="L40" s="5">
        <v>1.0</v>
      </c>
      <c r="M40" s="18" t="s">
        <v>230</v>
      </c>
      <c r="N40" s="19" t="s">
        <v>230</v>
      </c>
      <c r="O40" s="5" t="s">
        <v>35</v>
      </c>
      <c r="P40" s="41" t="s">
        <v>102</v>
      </c>
      <c r="Q40" s="10" t="s">
        <v>231</v>
      </c>
      <c r="R40" s="10" t="s">
        <v>30</v>
      </c>
      <c r="S40" s="36">
        <v>45753.0</v>
      </c>
      <c r="T40" s="14">
        <v>46210.0</v>
      </c>
      <c r="U40" s="10" t="s">
        <v>38</v>
      </c>
      <c r="V40" s="41" t="s">
        <v>30</v>
      </c>
      <c r="W40" s="5" t="s">
        <v>38</v>
      </c>
      <c r="X40" s="15" t="s">
        <v>232</v>
      </c>
    </row>
    <row r="41">
      <c r="A41" s="5">
        <v>40.0</v>
      </c>
      <c r="B41" s="6" t="s">
        <v>233</v>
      </c>
      <c r="C41" s="5" t="s">
        <v>25</v>
      </c>
      <c r="D41" s="7" t="s">
        <v>222</v>
      </c>
      <c r="E41" s="9" t="s">
        <v>234</v>
      </c>
      <c r="F41" s="9" t="s">
        <v>235</v>
      </c>
      <c r="G41" s="8" t="s">
        <v>229</v>
      </c>
      <c r="H41" s="5" t="s">
        <v>30</v>
      </c>
      <c r="I41" s="35" t="s">
        <v>236</v>
      </c>
      <c r="J41" s="16" t="s">
        <v>139</v>
      </c>
      <c r="K41" s="10" t="s">
        <v>70</v>
      </c>
      <c r="L41" s="5">
        <v>1.0</v>
      </c>
      <c r="M41" s="18" t="s">
        <v>237</v>
      </c>
      <c r="N41" s="19" t="s">
        <v>238</v>
      </c>
      <c r="O41" s="5" t="s">
        <v>35</v>
      </c>
      <c r="P41" s="41" t="s">
        <v>102</v>
      </c>
      <c r="Q41" s="10" t="s">
        <v>239</v>
      </c>
      <c r="R41" s="10" t="s">
        <v>30</v>
      </c>
      <c r="S41" s="36">
        <v>45754.0</v>
      </c>
      <c r="T41" s="14">
        <v>46211.0</v>
      </c>
      <c r="U41" s="10" t="s">
        <v>38</v>
      </c>
      <c r="V41" s="41" t="s">
        <v>30</v>
      </c>
      <c r="W41" s="5" t="s">
        <v>38</v>
      </c>
      <c r="X41" s="15" t="s">
        <v>240</v>
      </c>
    </row>
    <row r="42">
      <c r="A42" s="5">
        <v>41.0</v>
      </c>
      <c r="B42" s="6" t="s">
        <v>241</v>
      </c>
      <c r="C42" s="5" t="s">
        <v>25</v>
      </c>
      <c r="D42" s="39" t="s">
        <v>222</v>
      </c>
      <c r="E42" s="11" t="s">
        <v>242</v>
      </c>
      <c r="F42" s="11" t="s">
        <v>243</v>
      </c>
      <c r="G42" s="8" t="s">
        <v>229</v>
      </c>
      <c r="H42" s="11" t="s">
        <v>30</v>
      </c>
      <c r="I42" s="5" t="s">
        <v>236</v>
      </c>
      <c r="J42" s="16" t="s">
        <v>139</v>
      </c>
      <c r="K42" s="10" t="s">
        <v>3</v>
      </c>
      <c r="L42" s="5">
        <v>1.0</v>
      </c>
      <c r="M42" s="18" t="s">
        <v>244</v>
      </c>
      <c r="N42" s="19" t="s">
        <v>244</v>
      </c>
      <c r="O42" s="5" t="s">
        <v>35</v>
      </c>
      <c r="P42" s="10" t="s">
        <v>102</v>
      </c>
      <c r="Q42" s="10" t="s">
        <v>198</v>
      </c>
      <c r="R42" s="10" t="s">
        <v>30</v>
      </c>
      <c r="S42" s="36">
        <v>45755.0</v>
      </c>
      <c r="T42" s="14">
        <v>46212.0</v>
      </c>
      <c r="U42" s="10" t="s">
        <v>38</v>
      </c>
      <c r="V42" s="41" t="s">
        <v>30</v>
      </c>
      <c r="W42" s="5" t="s">
        <v>38</v>
      </c>
      <c r="X42" s="15" t="s">
        <v>245</v>
      </c>
    </row>
    <row r="43">
      <c r="A43" s="5">
        <v>42.0</v>
      </c>
      <c r="B43" s="6" t="s">
        <v>246</v>
      </c>
      <c r="C43" s="5" t="s">
        <v>25</v>
      </c>
      <c r="D43" s="39" t="s">
        <v>222</v>
      </c>
      <c r="E43" s="11" t="s">
        <v>247</v>
      </c>
      <c r="F43" s="11" t="s">
        <v>248</v>
      </c>
      <c r="G43" s="8" t="s">
        <v>229</v>
      </c>
      <c r="H43" s="11" t="s">
        <v>30</v>
      </c>
      <c r="I43" s="5" t="s">
        <v>236</v>
      </c>
      <c r="J43" s="16" t="s">
        <v>139</v>
      </c>
      <c r="K43" s="10" t="s">
        <v>3</v>
      </c>
      <c r="L43" s="5">
        <v>1.0</v>
      </c>
      <c r="M43" s="18" t="s">
        <v>249</v>
      </c>
      <c r="N43" s="19" t="s">
        <v>249</v>
      </c>
      <c r="O43" s="5" t="s">
        <v>35</v>
      </c>
      <c r="P43" s="10" t="s">
        <v>102</v>
      </c>
      <c r="Q43" s="10" t="s">
        <v>198</v>
      </c>
      <c r="R43" s="10" t="s">
        <v>30</v>
      </c>
      <c r="S43" s="36">
        <v>45756.0</v>
      </c>
      <c r="T43" s="14">
        <v>46213.0</v>
      </c>
      <c r="U43" s="10" t="s">
        <v>38</v>
      </c>
      <c r="V43" s="8"/>
      <c r="W43" s="5" t="s">
        <v>38</v>
      </c>
      <c r="X43" s="15" t="s">
        <v>250</v>
      </c>
    </row>
    <row r="44">
      <c r="A44" s="5">
        <v>43.0</v>
      </c>
      <c r="B44" s="6" t="s">
        <v>251</v>
      </c>
      <c r="C44" s="5" t="s">
        <v>25</v>
      </c>
      <c r="D44" s="39" t="s">
        <v>222</v>
      </c>
      <c r="E44" s="11" t="s">
        <v>252</v>
      </c>
      <c r="F44" s="11" t="s">
        <v>253</v>
      </c>
      <c r="G44" s="8" t="s">
        <v>229</v>
      </c>
      <c r="H44" s="11" t="s">
        <v>30</v>
      </c>
      <c r="I44" s="5" t="s">
        <v>236</v>
      </c>
      <c r="J44" s="16" t="s">
        <v>139</v>
      </c>
      <c r="K44" s="10" t="s">
        <v>3</v>
      </c>
      <c r="L44" s="5">
        <v>1.0</v>
      </c>
      <c r="M44" s="18" t="s">
        <v>254</v>
      </c>
      <c r="N44" s="19" t="s">
        <v>254</v>
      </c>
      <c r="O44" s="5" t="s">
        <v>35</v>
      </c>
      <c r="P44" s="10" t="s">
        <v>102</v>
      </c>
      <c r="Q44" s="10" t="s">
        <v>198</v>
      </c>
      <c r="R44" s="10" t="s">
        <v>30</v>
      </c>
      <c r="S44" s="36">
        <v>45757.0</v>
      </c>
      <c r="T44" s="14">
        <v>46214.0</v>
      </c>
      <c r="U44" s="10" t="s">
        <v>38</v>
      </c>
      <c r="V44" s="8"/>
      <c r="W44" s="5" t="s">
        <v>38</v>
      </c>
      <c r="X44" s="15" t="s">
        <v>255</v>
      </c>
    </row>
    <row r="45">
      <c r="A45" s="5">
        <v>44.0</v>
      </c>
      <c r="B45" s="6" t="s">
        <v>256</v>
      </c>
      <c r="C45" s="5" t="s">
        <v>25</v>
      </c>
      <c r="D45" s="39" t="s">
        <v>222</v>
      </c>
      <c r="E45" s="11" t="s">
        <v>257</v>
      </c>
      <c r="F45" s="11" t="s">
        <v>258</v>
      </c>
      <c r="G45" s="5" t="s">
        <v>229</v>
      </c>
      <c r="H45" s="11" t="s">
        <v>30</v>
      </c>
      <c r="I45" s="5" t="s">
        <v>236</v>
      </c>
      <c r="J45" s="16" t="s">
        <v>139</v>
      </c>
      <c r="K45" s="10" t="s">
        <v>3</v>
      </c>
      <c r="L45" s="5">
        <v>1.0</v>
      </c>
      <c r="M45" s="18" t="s">
        <v>259</v>
      </c>
      <c r="N45" s="19" t="s">
        <v>260</v>
      </c>
      <c r="O45" s="5" t="s">
        <v>35</v>
      </c>
      <c r="P45" s="10" t="s">
        <v>102</v>
      </c>
      <c r="Q45" s="10" t="s">
        <v>198</v>
      </c>
      <c r="R45" s="10" t="s">
        <v>133</v>
      </c>
      <c r="S45" s="36">
        <v>45758.0</v>
      </c>
      <c r="T45" s="14">
        <v>46215.0</v>
      </c>
      <c r="U45" s="10" t="s">
        <v>38</v>
      </c>
      <c r="V45" s="8"/>
      <c r="W45" s="5" t="s">
        <v>38</v>
      </c>
      <c r="X45" s="15" t="s">
        <v>261</v>
      </c>
    </row>
    <row r="46">
      <c r="A46" s="5">
        <v>45.0</v>
      </c>
      <c r="B46" s="6" t="s">
        <v>262</v>
      </c>
      <c r="C46" s="5" t="s">
        <v>25</v>
      </c>
      <c r="D46" s="7" t="s">
        <v>222</v>
      </c>
      <c r="E46" s="9" t="s">
        <v>263</v>
      </c>
      <c r="F46" s="9" t="s">
        <v>197</v>
      </c>
      <c r="G46" s="5" t="s">
        <v>131</v>
      </c>
      <c r="H46" s="11" t="s">
        <v>30</v>
      </c>
      <c r="I46" s="5" t="s">
        <v>236</v>
      </c>
      <c r="J46" s="10" t="s">
        <v>139</v>
      </c>
      <c r="K46" s="10" t="s">
        <v>3</v>
      </c>
      <c r="L46" s="5">
        <v>1.0</v>
      </c>
      <c r="M46" s="18" t="s">
        <v>264</v>
      </c>
      <c r="N46" s="19" t="s">
        <v>264</v>
      </c>
      <c r="O46" s="5" t="s">
        <v>46</v>
      </c>
      <c r="P46" s="10" t="s">
        <v>265</v>
      </c>
      <c r="Q46" s="10" t="s">
        <v>198</v>
      </c>
      <c r="R46" s="10" t="s">
        <v>30</v>
      </c>
      <c r="S46" s="36">
        <v>45759.0</v>
      </c>
      <c r="T46" s="14">
        <v>46216.0</v>
      </c>
      <c r="U46" s="10" t="s">
        <v>38</v>
      </c>
      <c r="V46" s="8"/>
      <c r="W46" s="5" t="s">
        <v>38</v>
      </c>
      <c r="X46" s="15" t="s">
        <v>266</v>
      </c>
    </row>
    <row r="47">
      <c r="A47" s="5">
        <v>46.0</v>
      </c>
      <c r="B47" s="15" t="s">
        <v>40</v>
      </c>
      <c r="C47" s="5" t="s">
        <v>25</v>
      </c>
      <c r="D47" s="39" t="s">
        <v>222</v>
      </c>
      <c r="E47" s="11" t="s">
        <v>267</v>
      </c>
      <c r="F47" s="11" t="s">
        <v>268</v>
      </c>
      <c r="G47" s="5" t="s">
        <v>269</v>
      </c>
      <c r="H47" s="11" t="s">
        <v>30</v>
      </c>
      <c r="I47" s="5" t="s">
        <v>236</v>
      </c>
      <c r="J47" s="10" t="s">
        <v>236</v>
      </c>
      <c r="K47" s="10" t="s">
        <v>3</v>
      </c>
      <c r="L47" s="5" t="s">
        <v>82</v>
      </c>
      <c r="M47" s="18" t="s">
        <v>270</v>
      </c>
      <c r="N47" s="19" t="s">
        <v>270</v>
      </c>
      <c r="O47" s="5" t="s">
        <v>35</v>
      </c>
      <c r="P47" s="10" t="s">
        <v>36</v>
      </c>
      <c r="Q47" s="10" t="s">
        <v>271</v>
      </c>
      <c r="R47" s="10" t="s">
        <v>49</v>
      </c>
      <c r="S47" s="10" t="s">
        <v>30</v>
      </c>
      <c r="T47" s="14">
        <v>46217.0</v>
      </c>
      <c r="U47" s="10" t="s">
        <v>38</v>
      </c>
      <c r="V47" s="8"/>
      <c r="W47" s="5"/>
      <c r="X47" s="15"/>
    </row>
    <row r="48">
      <c r="A48" s="5">
        <v>47.0</v>
      </c>
      <c r="B48" s="15" t="s">
        <v>40</v>
      </c>
      <c r="C48" s="5" t="s">
        <v>25</v>
      </c>
      <c r="D48" s="39" t="s">
        <v>272</v>
      </c>
      <c r="E48" s="11" t="s">
        <v>273</v>
      </c>
      <c r="F48" s="11" t="s">
        <v>274</v>
      </c>
      <c r="G48" s="5" t="s">
        <v>269</v>
      </c>
      <c r="H48" s="11" t="s">
        <v>30</v>
      </c>
      <c r="I48" s="5" t="s">
        <v>236</v>
      </c>
      <c r="J48" s="10" t="s">
        <v>275</v>
      </c>
      <c r="K48" s="10" t="s">
        <v>70</v>
      </c>
      <c r="L48" s="5" t="s">
        <v>82</v>
      </c>
      <c r="M48" s="18" t="s">
        <v>276</v>
      </c>
      <c r="N48" s="19" t="s">
        <v>270</v>
      </c>
      <c r="O48" s="5" t="s">
        <v>277</v>
      </c>
      <c r="P48" s="10" t="s">
        <v>36</v>
      </c>
      <c r="Q48" s="10" t="s">
        <v>271</v>
      </c>
      <c r="R48" s="10" t="s">
        <v>49</v>
      </c>
      <c r="S48" s="10" t="s">
        <v>30</v>
      </c>
      <c r="T48" s="14">
        <v>46218.0</v>
      </c>
      <c r="U48" s="10" t="s">
        <v>38</v>
      </c>
      <c r="V48" s="8"/>
      <c r="W48" s="5" t="s">
        <v>38</v>
      </c>
      <c r="X48" s="15"/>
    </row>
    <row r="49">
      <c r="A49" s="5">
        <v>48.0</v>
      </c>
      <c r="B49" s="15" t="s">
        <v>40</v>
      </c>
      <c r="C49" s="5" t="s">
        <v>25</v>
      </c>
      <c r="D49" s="39" t="s">
        <v>272</v>
      </c>
      <c r="E49" s="11" t="s">
        <v>278</v>
      </c>
      <c r="F49" s="11" t="s">
        <v>279</v>
      </c>
      <c r="G49" s="5" t="s">
        <v>269</v>
      </c>
      <c r="H49" s="11" t="s">
        <v>30</v>
      </c>
      <c r="I49" s="5" t="s">
        <v>236</v>
      </c>
      <c r="J49" s="10" t="s">
        <v>275</v>
      </c>
      <c r="K49" s="10" t="s">
        <v>70</v>
      </c>
      <c r="L49" s="5">
        <v>1.0</v>
      </c>
      <c r="M49" s="18" t="s">
        <v>280</v>
      </c>
      <c r="N49" s="19" t="s">
        <v>280</v>
      </c>
      <c r="O49" s="5" t="s">
        <v>46</v>
      </c>
      <c r="P49" s="10" t="s">
        <v>36</v>
      </c>
      <c r="Q49" s="10" t="s">
        <v>271</v>
      </c>
      <c r="R49" s="10" t="s">
        <v>49</v>
      </c>
      <c r="S49" s="10" t="s">
        <v>30</v>
      </c>
      <c r="T49" s="14">
        <v>46219.0</v>
      </c>
      <c r="U49" s="10" t="s">
        <v>38</v>
      </c>
      <c r="V49" s="8"/>
      <c r="W49" s="5"/>
      <c r="X49" s="15" t="s">
        <v>281</v>
      </c>
    </row>
    <row r="50">
      <c r="A50" s="5">
        <v>49.0</v>
      </c>
      <c r="B50" s="15" t="s">
        <v>40</v>
      </c>
      <c r="C50" s="5" t="s">
        <v>25</v>
      </c>
      <c r="D50" s="39" t="s">
        <v>272</v>
      </c>
      <c r="E50" s="11" t="s">
        <v>282</v>
      </c>
      <c r="F50" s="11" t="s">
        <v>283</v>
      </c>
      <c r="G50" s="5" t="s">
        <v>269</v>
      </c>
      <c r="H50" s="11" t="s">
        <v>30</v>
      </c>
      <c r="I50" s="5"/>
      <c r="J50" s="10" t="s">
        <v>275</v>
      </c>
      <c r="K50" s="10" t="s">
        <v>70</v>
      </c>
      <c r="L50" s="5">
        <v>1.0</v>
      </c>
      <c r="M50" s="18" t="s">
        <v>249</v>
      </c>
      <c r="N50" s="19" t="s">
        <v>249</v>
      </c>
      <c r="O50" s="5" t="s">
        <v>35</v>
      </c>
      <c r="P50" s="10" t="s">
        <v>36</v>
      </c>
      <c r="Q50" s="10" t="s">
        <v>271</v>
      </c>
      <c r="R50" s="10" t="s">
        <v>49</v>
      </c>
      <c r="S50" s="10" t="s">
        <v>30</v>
      </c>
      <c r="T50" s="14">
        <v>46220.0</v>
      </c>
      <c r="U50" s="10" t="s">
        <v>38</v>
      </c>
      <c r="V50" s="8"/>
      <c r="W50" s="5"/>
      <c r="X50" s="15" t="s">
        <v>284</v>
      </c>
    </row>
    <row r="51">
      <c r="A51" s="5">
        <v>50.0</v>
      </c>
      <c r="B51" s="15" t="s">
        <v>40</v>
      </c>
      <c r="C51" s="5" t="s">
        <v>25</v>
      </c>
      <c r="D51" s="39" t="s">
        <v>272</v>
      </c>
      <c r="E51" s="11" t="s">
        <v>285</v>
      </c>
      <c r="F51" s="11" t="s">
        <v>286</v>
      </c>
      <c r="G51" s="5" t="s">
        <v>269</v>
      </c>
      <c r="H51" s="11" t="s">
        <v>30</v>
      </c>
      <c r="I51" s="5"/>
      <c r="J51" s="10" t="s">
        <v>275</v>
      </c>
      <c r="K51" s="10" t="s">
        <v>70</v>
      </c>
      <c r="L51" s="5">
        <v>1.0</v>
      </c>
      <c r="M51" s="18" t="s">
        <v>287</v>
      </c>
      <c r="N51" s="19" t="s">
        <v>287</v>
      </c>
      <c r="O51" s="5" t="s">
        <v>35</v>
      </c>
      <c r="P51" s="10" t="s">
        <v>36</v>
      </c>
      <c r="Q51" s="10" t="s">
        <v>198</v>
      </c>
      <c r="R51" s="10" t="s">
        <v>49</v>
      </c>
      <c r="S51" s="10" t="s">
        <v>30</v>
      </c>
      <c r="T51" s="14">
        <v>46221.0</v>
      </c>
      <c r="U51" s="10" t="s">
        <v>38</v>
      </c>
      <c r="V51" s="8"/>
      <c r="W51" s="5"/>
      <c r="X51" s="15"/>
    </row>
    <row r="52">
      <c r="A52" s="5">
        <v>51.0</v>
      </c>
      <c r="B52" s="15" t="s">
        <v>40</v>
      </c>
      <c r="C52" s="5" t="s">
        <v>25</v>
      </c>
      <c r="D52" s="39" t="s">
        <v>222</v>
      </c>
      <c r="E52" s="11" t="s">
        <v>288</v>
      </c>
      <c r="F52" s="11" t="s">
        <v>289</v>
      </c>
      <c r="G52" s="5" t="s">
        <v>269</v>
      </c>
      <c r="H52" s="11" t="s">
        <v>30</v>
      </c>
      <c r="I52" s="5"/>
      <c r="J52" s="10" t="s">
        <v>275</v>
      </c>
      <c r="K52" s="10" t="s">
        <v>70</v>
      </c>
      <c r="L52" s="5" t="s">
        <v>82</v>
      </c>
      <c r="M52" s="18" t="s">
        <v>290</v>
      </c>
      <c r="N52" s="19" t="s">
        <v>290</v>
      </c>
      <c r="O52" s="5" t="s">
        <v>35</v>
      </c>
      <c r="P52" s="10" t="s">
        <v>36</v>
      </c>
      <c r="Q52" s="10" t="s">
        <v>291</v>
      </c>
      <c r="R52" s="10" t="s">
        <v>49</v>
      </c>
      <c r="S52" s="10" t="s">
        <v>30</v>
      </c>
      <c r="T52" s="14">
        <v>46222.0</v>
      </c>
      <c r="U52" s="10" t="s">
        <v>38</v>
      </c>
      <c r="V52" s="8"/>
      <c r="W52" s="5" t="s">
        <v>38</v>
      </c>
      <c r="X52" s="15" t="s">
        <v>292</v>
      </c>
    </row>
    <row r="53">
      <c r="A53" s="5">
        <v>52.0</v>
      </c>
      <c r="B53" s="15" t="s">
        <v>40</v>
      </c>
      <c r="C53" s="5" t="s">
        <v>25</v>
      </c>
      <c r="D53" s="7" t="s">
        <v>222</v>
      </c>
      <c r="E53" s="11" t="s">
        <v>293</v>
      </c>
      <c r="F53" s="11" t="s">
        <v>294</v>
      </c>
      <c r="G53" s="5" t="s">
        <v>295</v>
      </c>
      <c r="H53" s="11" t="s">
        <v>30</v>
      </c>
      <c r="I53" s="5"/>
      <c r="J53" s="10" t="s">
        <v>275</v>
      </c>
      <c r="K53" s="10" t="s">
        <v>70</v>
      </c>
      <c r="L53" s="5" t="s">
        <v>82</v>
      </c>
      <c r="M53" s="18" t="s">
        <v>296</v>
      </c>
      <c r="N53" s="19" t="s">
        <v>296</v>
      </c>
      <c r="O53" s="5" t="s">
        <v>35</v>
      </c>
      <c r="P53" s="10" t="s">
        <v>36</v>
      </c>
      <c r="Q53" s="10" t="s">
        <v>297</v>
      </c>
      <c r="R53" s="10" t="s">
        <v>49</v>
      </c>
      <c r="S53" s="10" t="s">
        <v>30</v>
      </c>
      <c r="T53" s="14">
        <v>46223.0</v>
      </c>
      <c r="U53" s="10" t="s">
        <v>38</v>
      </c>
      <c r="V53" s="8"/>
      <c r="W53" s="5"/>
      <c r="X53" s="15" t="s">
        <v>298</v>
      </c>
    </row>
    <row r="54">
      <c r="A54" s="5">
        <v>53.0</v>
      </c>
      <c r="B54" s="15" t="s">
        <v>40</v>
      </c>
      <c r="C54" s="5" t="s">
        <v>25</v>
      </c>
      <c r="D54" s="39" t="s">
        <v>272</v>
      </c>
      <c r="E54" s="11" t="s">
        <v>299</v>
      </c>
      <c r="F54" s="11" t="s">
        <v>300</v>
      </c>
      <c r="G54" s="5" t="s">
        <v>295</v>
      </c>
      <c r="H54" s="11" t="s">
        <v>30</v>
      </c>
      <c r="I54" s="5"/>
      <c r="J54" s="10" t="s">
        <v>275</v>
      </c>
      <c r="K54" s="10" t="s">
        <v>70</v>
      </c>
      <c r="L54" s="5">
        <v>1.0</v>
      </c>
      <c r="M54" s="18" t="s">
        <v>270</v>
      </c>
      <c r="N54" s="19" t="s">
        <v>270</v>
      </c>
      <c r="O54" s="5" t="s">
        <v>46</v>
      </c>
      <c r="P54" s="10" t="s">
        <v>36</v>
      </c>
      <c r="Q54" s="10" t="s">
        <v>271</v>
      </c>
      <c r="R54" s="10" t="s">
        <v>49</v>
      </c>
      <c r="S54" s="10" t="s">
        <v>30</v>
      </c>
      <c r="T54" s="14">
        <v>46224.0</v>
      </c>
      <c r="U54" s="10" t="s">
        <v>38</v>
      </c>
      <c r="V54" s="8"/>
      <c r="W54" s="5"/>
      <c r="X54" s="15"/>
    </row>
    <row r="55">
      <c r="A55" s="5">
        <v>54.0</v>
      </c>
      <c r="B55" s="15" t="s">
        <v>40</v>
      </c>
      <c r="C55" s="5" t="s">
        <v>25</v>
      </c>
      <c r="D55" s="39" t="s">
        <v>222</v>
      </c>
      <c r="E55" s="11" t="s">
        <v>301</v>
      </c>
      <c r="F55" s="11" t="s">
        <v>302</v>
      </c>
      <c r="G55" s="5" t="s">
        <v>303</v>
      </c>
      <c r="H55" s="11" t="s">
        <v>30</v>
      </c>
      <c r="I55" s="5"/>
      <c r="J55" s="10" t="s">
        <v>275</v>
      </c>
      <c r="K55" s="10" t="s">
        <v>70</v>
      </c>
      <c r="L55" s="5">
        <v>1.0</v>
      </c>
      <c r="M55" s="18" t="s">
        <v>270</v>
      </c>
      <c r="N55" s="19" t="s">
        <v>270</v>
      </c>
      <c r="O55" s="5" t="s">
        <v>46</v>
      </c>
      <c r="P55" s="10" t="s">
        <v>36</v>
      </c>
      <c r="Q55" s="10" t="s">
        <v>37</v>
      </c>
      <c r="R55" s="10" t="s">
        <v>54</v>
      </c>
      <c r="S55" s="10" t="s">
        <v>30</v>
      </c>
      <c r="T55" s="14">
        <v>46225.0</v>
      </c>
      <c r="U55" s="10" t="s">
        <v>38</v>
      </c>
      <c r="V55" s="8"/>
      <c r="W55" s="5"/>
      <c r="X55" s="15"/>
    </row>
    <row r="56">
      <c r="A56" s="5">
        <v>55.0</v>
      </c>
      <c r="B56" s="15" t="s">
        <v>40</v>
      </c>
      <c r="C56" s="5" t="s">
        <v>25</v>
      </c>
      <c r="D56" s="7" t="s">
        <v>222</v>
      </c>
      <c r="E56" s="31" t="s">
        <v>304</v>
      </c>
      <c r="F56" s="11" t="s">
        <v>305</v>
      </c>
      <c r="G56" s="5" t="s">
        <v>295</v>
      </c>
      <c r="H56" s="11" t="s">
        <v>30</v>
      </c>
      <c r="I56" s="5"/>
      <c r="J56" s="10" t="s">
        <v>275</v>
      </c>
      <c r="K56" s="10" t="s">
        <v>70</v>
      </c>
      <c r="L56" s="5">
        <v>1.0</v>
      </c>
      <c r="M56" s="18" t="s">
        <v>306</v>
      </c>
      <c r="N56" s="19" t="s">
        <v>306</v>
      </c>
      <c r="O56" s="5" t="s">
        <v>46</v>
      </c>
      <c r="P56" s="10" t="s">
        <v>36</v>
      </c>
      <c r="Q56" s="10" t="s">
        <v>48</v>
      </c>
      <c r="R56" s="10" t="s">
        <v>49</v>
      </c>
      <c r="S56" s="10" t="s">
        <v>30</v>
      </c>
      <c r="T56" s="14">
        <v>46226.0</v>
      </c>
      <c r="U56" s="10" t="s">
        <v>38</v>
      </c>
      <c r="V56" s="8"/>
      <c r="W56" s="5"/>
      <c r="X56" s="15"/>
    </row>
    <row r="57">
      <c r="A57" s="5">
        <v>56.0</v>
      </c>
      <c r="B57" s="15" t="s">
        <v>40</v>
      </c>
      <c r="C57" s="5" t="s">
        <v>25</v>
      </c>
      <c r="D57" s="7" t="s">
        <v>307</v>
      </c>
      <c r="E57" s="9" t="s">
        <v>308</v>
      </c>
      <c r="F57" s="9" t="s">
        <v>309</v>
      </c>
      <c r="G57" s="5" t="s">
        <v>229</v>
      </c>
      <c r="H57" s="11" t="s">
        <v>30</v>
      </c>
      <c r="I57" s="5" t="s">
        <v>133</v>
      </c>
      <c r="J57" s="5" t="s">
        <v>99</v>
      </c>
      <c r="K57" s="5" t="s">
        <v>70</v>
      </c>
      <c r="L57" s="5">
        <v>1.0</v>
      </c>
      <c r="M57" s="18" t="s">
        <v>310</v>
      </c>
      <c r="N57" s="19" t="s">
        <v>310</v>
      </c>
      <c r="O57" s="8" t="s">
        <v>35</v>
      </c>
      <c r="P57" s="10" t="s">
        <v>102</v>
      </c>
      <c r="Q57" s="10" t="s">
        <v>124</v>
      </c>
      <c r="R57" s="10" t="s">
        <v>49</v>
      </c>
      <c r="S57" s="36">
        <v>45770.0</v>
      </c>
      <c r="T57" s="14">
        <v>46227.0</v>
      </c>
      <c r="U57" s="10" t="s">
        <v>38</v>
      </c>
      <c r="V57" s="8"/>
      <c r="W57" s="5" t="s">
        <v>38</v>
      </c>
      <c r="X57" s="15" t="s">
        <v>311</v>
      </c>
    </row>
    <row r="58">
      <c r="A58" s="5">
        <v>57.0</v>
      </c>
      <c r="B58" s="6" t="s">
        <v>312</v>
      </c>
      <c r="C58" s="5" t="s">
        <v>25</v>
      </c>
      <c r="D58" s="7" t="s">
        <v>313</v>
      </c>
      <c r="E58" s="9" t="s">
        <v>314</v>
      </c>
      <c r="F58" s="9" t="s">
        <v>315</v>
      </c>
      <c r="G58" s="5" t="s">
        <v>316</v>
      </c>
      <c r="H58" s="11" t="s">
        <v>30</v>
      </c>
      <c r="I58" s="5" t="s">
        <v>133</v>
      </c>
      <c r="J58" s="5" t="s">
        <v>317</v>
      </c>
      <c r="K58" s="5" t="s">
        <v>318</v>
      </c>
      <c r="L58" s="5">
        <v>1.0</v>
      </c>
      <c r="M58" s="18" t="s">
        <v>319</v>
      </c>
      <c r="N58" s="19" t="s">
        <v>320</v>
      </c>
      <c r="O58" s="8" t="s">
        <v>35</v>
      </c>
      <c r="P58" s="10" t="s">
        <v>102</v>
      </c>
      <c r="Q58" s="10" t="s">
        <v>321</v>
      </c>
      <c r="R58" s="10" t="s">
        <v>30</v>
      </c>
      <c r="S58" s="36">
        <v>45771.0</v>
      </c>
      <c r="T58" s="14">
        <v>46228.0</v>
      </c>
      <c r="U58" s="10" t="s">
        <v>38</v>
      </c>
      <c r="V58" s="5" t="s">
        <v>30</v>
      </c>
      <c r="W58" s="5" t="s">
        <v>38</v>
      </c>
      <c r="X58" s="15" t="s">
        <v>322</v>
      </c>
    </row>
    <row r="59">
      <c r="A59" s="5">
        <v>58.0</v>
      </c>
      <c r="B59" s="6" t="s">
        <v>323</v>
      </c>
      <c r="C59" s="5" t="s">
        <v>25</v>
      </c>
      <c r="D59" s="7" t="s">
        <v>324</v>
      </c>
      <c r="E59" s="11" t="s">
        <v>325</v>
      </c>
      <c r="F59" s="11" t="s">
        <v>326</v>
      </c>
      <c r="G59" s="5" t="s">
        <v>327</v>
      </c>
      <c r="H59" s="10" t="s">
        <v>132</v>
      </c>
      <c r="I59" s="5" t="s">
        <v>133</v>
      </c>
      <c r="J59" s="5" t="s">
        <v>134</v>
      </c>
      <c r="K59" s="5" t="s">
        <v>70</v>
      </c>
      <c r="L59" s="5">
        <v>1.0</v>
      </c>
      <c r="M59" s="18">
        <v>4390825.64</v>
      </c>
      <c r="N59" s="19">
        <v>878165.128</v>
      </c>
      <c r="O59" s="8" t="s">
        <v>35</v>
      </c>
      <c r="P59" s="10" t="s">
        <v>102</v>
      </c>
      <c r="Q59" s="10" t="s">
        <v>328</v>
      </c>
      <c r="R59" s="10" t="s">
        <v>30</v>
      </c>
      <c r="S59" s="36">
        <v>45772.0</v>
      </c>
      <c r="T59" s="14">
        <v>46229.0</v>
      </c>
      <c r="U59" s="10" t="s">
        <v>38</v>
      </c>
      <c r="V59" s="5" t="s">
        <v>30</v>
      </c>
      <c r="W59" s="5" t="s">
        <v>38</v>
      </c>
      <c r="X59" s="15" t="s">
        <v>329</v>
      </c>
    </row>
    <row r="60">
      <c r="A60" s="5">
        <v>59.0</v>
      </c>
      <c r="B60" s="6" t="s">
        <v>330</v>
      </c>
      <c r="C60" s="5" t="s">
        <v>25</v>
      </c>
      <c r="D60" s="7" t="s">
        <v>324</v>
      </c>
      <c r="E60" s="11" t="s">
        <v>331</v>
      </c>
      <c r="F60" s="11" t="s">
        <v>332</v>
      </c>
      <c r="G60" s="5" t="s">
        <v>327</v>
      </c>
      <c r="H60" s="16" t="s">
        <v>132</v>
      </c>
      <c r="I60" s="5" t="s">
        <v>133</v>
      </c>
      <c r="J60" s="5" t="s">
        <v>134</v>
      </c>
      <c r="K60" s="5" t="s">
        <v>70</v>
      </c>
      <c r="L60" s="8">
        <v>1.0</v>
      </c>
      <c r="M60" s="18">
        <v>1959010.2</v>
      </c>
      <c r="N60" s="19">
        <v>391802.0</v>
      </c>
      <c r="O60" s="5" t="s">
        <v>46</v>
      </c>
      <c r="P60" s="10" t="s">
        <v>102</v>
      </c>
      <c r="Q60" s="10" t="s">
        <v>333</v>
      </c>
      <c r="R60" s="10" t="s">
        <v>30</v>
      </c>
      <c r="S60" s="36">
        <v>45773.0</v>
      </c>
      <c r="T60" s="14">
        <v>46230.0</v>
      </c>
      <c r="U60" s="10" t="s">
        <v>38</v>
      </c>
      <c r="V60" s="5" t="s">
        <v>334</v>
      </c>
      <c r="W60" s="5" t="s">
        <v>38</v>
      </c>
      <c r="X60" s="15" t="s">
        <v>335</v>
      </c>
    </row>
    <row r="61">
      <c r="A61" s="5">
        <v>60.0</v>
      </c>
      <c r="B61" s="6" t="s">
        <v>336</v>
      </c>
      <c r="C61" s="5" t="s">
        <v>25</v>
      </c>
      <c r="D61" s="7" t="s">
        <v>324</v>
      </c>
      <c r="E61" s="11" t="s">
        <v>337</v>
      </c>
      <c r="F61" s="11" t="s">
        <v>338</v>
      </c>
      <c r="G61" s="5" t="s">
        <v>339</v>
      </c>
      <c r="H61" s="11" t="s">
        <v>30</v>
      </c>
      <c r="I61" s="8"/>
      <c r="J61" s="5" t="s">
        <v>134</v>
      </c>
      <c r="K61" s="5" t="s">
        <v>70</v>
      </c>
      <c r="L61" s="8">
        <v>1.0</v>
      </c>
      <c r="M61" s="18">
        <v>1183347.4</v>
      </c>
      <c r="N61" s="19">
        <v>607347.4</v>
      </c>
      <c r="O61" s="5" t="s">
        <v>35</v>
      </c>
      <c r="P61" s="10" t="s">
        <v>102</v>
      </c>
      <c r="Q61" s="10" t="s">
        <v>333</v>
      </c>
      <c r="R61" s="10" t="s">
        <v>108</v>
      </c>
      <c r="S61" s="36">
        <v>45774.0</v>
      </c>
      <c r="T61" s="14">
        <v>46231.0</v>
      </c>
      <c r="U61" s="10" t="s">
        <v>38</v>
      </c>
      <c r="V61" s="5" t="s">
        <v>30</v>
      </c>
      <c r="W61" s="5" t="s">
        <v>38</v>
      </c>
      <c r="X61" s="15" t="s">
        <v>340</v>
      </c>
    </row>
    <row r="62">
      <c r="A62" s="5">
        <v>61.0</v>
      </c>
      <c r="B62" s="15" t="s">
        <v>40</v>
      </c>
      <c r="C62" s="5" t="s">
        <v>25</v>
      </c>
      <c r="D62" s="39" t="s">
        <v>324</v>
      </c>
      <c r="E62" s="11" t="s">
        <v>341</v>
      </c>
      <c r="F62" s="11" t="s">
        <v>342</v>
      </c>
      <c r="G62" s="5" t="s">
        <v>343</v>
      </c>
      <c r="H62" s="11" t="s">
        <v>30</v>
      </c>
      <c r="I62" s="8"/>
      <c r="J62" s="5" t="s">
        <v>344</v>
      </c>
      <c r="K62" s="5" t="s">
        <v>70</v>
      </c>
      <c r="L62" s="5">
        <v>1.0</v>
      </c>
      <c r="M62" s="18">
        <v>600000.0</v>
      </c>
      <c r="N62" s="19">
        <v>600000.0</v>
      </c>
      <c r="O62" s="5" t="s">
        <v>35</v>
      </c>
      <c r="P62" s="10" t="s">
        <v>102</v>
      </c>
      <c r="Q62" s="10" t="s">
        <v>193</v>
      </c>
      <c r="R62" s="10" t="s">
        <v>49</v>
      </c>
      <c r="S62" s="36">
        <v>45775.0</v>
      </c>
      <c r="T62" s="14">
        <v>46232.0</v>
      </c>
      <c r="U62" s="10" t="s">
        <v>38</v>
      </c>
      <c r="V62" s="5" t="s">
        <v>30</v>
      </c>
      <c r="W62" s="5" t="s">
        <v>38</v>
      </c>
      <c r="X62" s="15" t="s">
        <v>30</v>
      </c>
    </row>
    <row r="63">
      <c r="A63" s="5">
        <v>62.0</v>
      </c>
      <c r="B63" s="15" t="s">
        <v>40</v>
      </c>
      <c r="C63" s="5" t="s">
        <v>25</v>
      </c>
      <c r="D63" s="39" t="s">
        <v>324</v>
      </c>
      <c r="E63" s="11" t="s">
        <v>345</v>
      </c>
      <c r="F63" s="11" t="s">
        <v>346</v>
      </c>
      <c r="G63" s="5" t="s">
        <v>316</v>
      </c>
      <c r="H63" s="11" t="s">
        <v>30</v>
      </c>
      <c r="I63" s="8"/>
      <c r="J63" s="10" t="s">
        <v>139</v>
      </c>
      <c r="K63" s="10" t="s">
        <v>70</v>
      </c>
      <c r="L63" s="5">
        <v>1.0</v>
      </c>
      <c r="M63" s="18" t="s">
        <v>45</v>
      </c>
      <c r="N63" s="19">
        <v>850000.0</v>
      </c>
      <c r="O63" s="5" t="s">
        <v>46</v>
      </c>
      <c r="P63" s="10" t="s">
        <v>36</v>
      </c>
      <c r="Q63" s="10" t="s">
        <v>347</v>
      </c>
      <c r="R63" s="10" t="s">
        <v>49</v>
      </c>
      <c r="S63" s="10" t="s">
        <v>30</v>
      </c>
      <c r="T63" s="14">
        <v>46233.0</v>
      </c>
      <c r="U63" s="10" t="s">
        <v>38</v>
      </c>
      <c r="V63" s="5" t="s">
        <v>30</v>
      </c>
      <c r="W63" s="5" t="s">
        <v>38</v>
      </c>
      <c r="X63" s="15" t="s">
        <v>30</v>
      </c>
    </row>
    <row r="64">
      <c r="A64" s="5">
        <v>63.0</v>
      </c>
      <c r="B64" s="15" t="s">
        <v>40</v>
      </c>
      <c r="C64" s="5" t="s">
        <v>25</v>
      </c>
      <c r="D64" s="39" t="s">
        <v>324</v>
      </c>
      <c r="E64" s="11" t="s">
        <v>348</v>
      </c>
      <c r="F64" s="11" t="s">
        <v>346</v>
      </c>
      <c r="G64" s="5" t="s">
        <v>316</v>
      </c>
      <c r="H64" s="11" t="s">
        <v>30</v>
      </c>
      <c r="I64" s="8"/>
      <c r="J64" s="10" t="s">
        <v>139</v>
      </c>
      <c r="K64" s="10" t="s">
        <v>70</v>
      </c>
      <c r="L64" s="5">
        <v>1.0</v>
      </c>
      <c r="M64" s="18" t="s">
        <v>45</v>
      </c>
      <c r="N64" s="19">
        <v>1750000.0</v>
      </c>
      <c r="O64" s="5" t="s">
        <v>46</v>
      </c>
      <c r="P64" s="10" t="s">
        <v>36</v>
      </c>
      <c r="Q64" s="10" t="s">
        <v>116</v>
      </c>
      <c r="R64" s="10" t="s">
        <v>49</v>
      </c>
      <c r="S64" s="10" t="s">
        <v>30</v>
      </c>
      <c r="T64" s="14">
        <v>46234.0</v>
      </c>
      <c r="U64" s="10" t="s">
        <v>38</v>
      </c>
      <c r="V64" s="5" t="s">
        <v>30</v>
      </c>
      <c r="W64" s="5" t="s">
        <v>38</v>
      </c>
      <c r="X64" s="15" t="s">
        <v>30</v>
      </c>
    </row>
    <row r="65">
      <c r="A65" s="5">
        <v>64.0</v>
      </c>
      <c r="B65" s="15" t="s">
        <v>40</v>
      </c>
      <c r="C65" s="5" t="s">
        <v>25</v>
      </c>
      <c r="D65" s="39" t="s">
        <v>324</v>
      </c>
      <c r="E65" s="11" t="s">
        <v>349</v>
      </c>
      <c r="F65" s="11" t="s">
        <v>346</v>
      </c>
      <c r="G65" s="5" t="s">
        <v>316</v>
      </c>
      <c r="H65" s="11" t="s">
        <v>30</v>
      </c>
      <c r="I65" s="8"/>
      <c r="J65" s="10" t="s">
        <v>139</v>
      </c>
      <c r="K65" s="10" t="s">
        <v>70</v>
      </c>
      <c r="L65" s="5">
        <v>1.0</v>
      </c>
      <c r="M65" s="18" t="s">
        <v>45</v>
      </c>
      <c r="N65" s="19">
        <v>1850000.0</v>
      </c>
      <c r="O65" s="5" t="s">
        <v>46</v>
      </c>
      <c r="P65" s="10" t="s">
        <v>36</v>
      </c>
      <c r="Q65" s="10" t="s">
        <v>148</v>
      </c>
      <c r="R65" s="10" t="s">
        <v>49</v>
      </c>
      <c r="S65" s="10" t="s">
        <v>30</v>
      </c>
      <c r="T65" s="14">
        <v>46235.0</v>
      </c>
      <c r="U65" s="10" t="s">
        <v>38</v>
      </c>
      <c r="V65" s="5" t="s">
        <v>30</v>
      </c>
      <c r="W65" s="5" t="s">
        <v>38</v>
      </c>
      <c r="X65" s="15" t="s">
        <v>30</v>
      </c>
    </row>
    <row r="66">
      <c r="A66" s="5">
        <v>65.0</v>
      </c>
      <c r="B66" s="6" t="s">
        <v>350</v>
      </c>
      <c r="C66" s="5" t="s">
        <v>25</v>
      </c>
      <c r="D66" s="39" t="s">
        <v>351</v>
      </c>
      <c r="E66" s="9" t="s">
        <v>352</v>
      </c>
      <c r="F66" s="9" t="s">
        <v>353</v>
      </c>
      <c r="G66" s="5" t="s">
        <v>354</v>
      </c>
      <c r="H66" s="11" t="s">
        <v>30</v>
      </c>
      <c r="I66" s="5" t="s">
        <v>355</v>
      </c>
      <c r="J66" s="5" t="s">
        <v>356</v>
      </c>
      <c r="K66" s="5" t="s">
        <v>70</v>
      </c>
      <c r="L66" s="5">
        <v>493.0</v>
      </c>
      <c r="M66" s="18">
        <v>1652279.64</v>
      </c>
      <c r="N66" s="19">
        <v>1652279.64</v>
      </c>
      <c r="O66" s="8" t="s">
        <v>35</v>
      </c>
      <c r="P66" s="10" t="s">
        <v>102</v>
      </c>
      <c r="Q66" s="10" t="s">
        <v>124</v>
      </c>
      <c r="R66" s="10" t="s">
        <v>108</v>
      </c>
      <c r="S66" s="36">
        <v>45779.0</v>
      </c>
      <c r="T66" s="14">
        <v>46236.0</v>
      </c>
      <c r="U66" s="10" t="s">
        <v>38</v>
      </c>
      <c r="V66" s="5" t="s">
        <v>30</v>
      </c>
      <c r="W66" s="5" t="s">
        <v>357</v>
      </c>
      <c r="X66" s="15" t="s">
        <v>358</v>
      </c>
    </row>
    <row r="67">
      <c r="A67" s="5">
        <v>66.0</v>
      </c>
      <c r="B67" s="6" t="s">
        <v>359</v>
      </c>
      <c r="C67" s="5" t="s">
        <v>25</v>
      </c>
      <c r="D67" s="39" t="s">
        <v>360</v>
      </c>
      <c r="E67" s="11" t="s">
        <v>361</v>
      </c>
      <c r="F67" s="11" t="s">
        <v>362</v>
      </c>
      <c r="G67" s="5" t="s">
        <v>113</v>
      </c>
      <c r="H67" s="11" t="s">
        <v>363</v>
      </c>
      <c r="I67" s="5" t="s">
        <v>364</v>
      </c>
      <c r="J67" s="11" t="s">
        <v>356</v>
      </c>
      <c r="K67" s="5" t="s">
        <v>70</v>
      </c>
      <c r="L67" s="5">
        <v>1.0</v>
      </c>
      <c r="M67" s="18" t="s">
        <v>365</v>
      </c>
      <c r="N67" s="19">
        <v>427586.0</v>
      </c>
      <c r="O67" s="8" t="s">
        <v>35</v>
      </c>
      <c r="P67" s="10" t="s">
        <v>102</v>
      </c>
      <c r="Q67" s="10" t="s">
        <v>366</v>
      </c>
      <c r="R67" s="10" t="s">
        <v>108</v>
      </c>
      <c r="S67" s="36">
        <v>45780.0</v>
      </c>
      <c r="T67" s="14">
        <v>46237.0</v>
      </c>
      <c r="U67" s="10" t="s">
        <v>38</v>
      </c>
      <c r="V67" s="5" t="s">
        <v>30</v>
      </c>
      <c r="W67" s="5" t="s">
        <v>30</v>
      </c>
      <c r="X67" s="15" t="s">
        <v>367</v>
      </c>
    </row>
    <row r="68">
      <c r="A68" s="5">
        <v>67.0</v>
      </c>
      <c r="B68" s="6" t="s">
        <v>368</v>
      </c>
      <c r="C68" s="5" t="s">
        <v>25</v>
      </c>
      <c r="D68" s="39" t="s">
        <v>360</v>
      </c>
      <c r="E68" s="11" t="s">
        <v>369</v>
      </c>
      <c r="F68" s="11" t="s">
        <v>362</v>
      </c>
      <c r="G68" s="5" t="s">
        <v>113</v>
      </c>
      <c r="H68" s="11" t="s">
        <v>363</v>
      </c>
      <c r="I68" s="5" t="s">
        <v>364</v>
      </c>
      <c r="J68" s="11" t="s">
        <v>356</v>
      </c>
      <c r="K68" s="5" t="s">
        <v>70</v>
      </c>
      <c r="L68" s="5">
        <v>1.0</v>
      </c>
      <c r="M68" s="18" t="s">
        <v>370</v>
      </c>
      <c r="N68" s="19">
        <v>153613.2</v>
      </c>
      <c r="O68" s="8" t="s">
        <v>35</v>
      </c>
      <c r="P68" s="10" t="s">
        <v>102</v>
      </c>
      <c r="Q68" s="10" t="s">
        <v>366</v>
      </c>
      <c r="R68" s="10" t="s">
        <v>108</v>
      </c>
      <c r="S68" s="36">
        <v>45781.0</v>
      </c>
      <c r="T68" s="14">
        <v>46238.0</v>
      </c>
      <c r="U68" s="10" t="s">
        <v>38</v>
      </c>
      <c r="V68" s="5" t="s">
        <v>30</v>
      </c>
      <c r="W68" s="5" t="s">
        <v>30</v>
      </c>
      <c r="X68" s="15" t="s">
        <v>371</v>
      </c>
    </row>
    <row r="69">
      <c r="A69" s="5">
        <v>68.0</v>
      </c>
      <c r="B69" s="15" t="s">
        <v>40</v>
      </c>
      <c r="C69" s="5" t="s">
        <v>25</v>
      </c>
      <c r="D69" s="39" t="s">
        <v>360</v>
      </c>
      <c r="E69" s="11" t="s">
        <v>372</v>
      </c>
      <c r="F69" s="11" t="s">
        <v>373</v>
      </c>
      <c r="G69" s="5" t="s">
        <v>113</v>
      </c>
      <c r="H69" s="11" t="s">
        <v>363</v>
      </c>
      <c r="I69" s="5" t="s">
        <v>374</v>
      </c>
      <c r="J69" s="11" t="s">
        <v>139</v>
      </c>
      <c r="K69" s="5" t="s">
        <v>70</v>
      </c>
      <c r="L69" s="5">
        <v>1.0</v>
      </c>
      <c r="M69" s="18">
        <v>1.9695123E7</v>
      </c>
      <c r="N69" s="19">
        <v>1969512.3</v>
      </c>
      <c r="O69" s="5" t="s">
        <v>35</v>
      </c>
      <c r="P69" s="10" t="s">
        <v>102</v>
      </c>
      <c r="Q69" s="10" t="s">
        <v>366</v>
      </c>
      <c r="R69" s="10" t="s">
        <v>154</v>
      </c>
      <c r="S69" s="36">
        <v>45782.0</v>
      </c>
      <c r="T69" s="14">
        <v>46239.0</v>
      </c>
      <c r="U69" s="10" t="s">
        <v>38</v>
      </c>
      <c r="V69" s="5" t="s">
        <v>30</v>
      </c>
      <c r="W69" s="5" t="s">
        <v>38</v>
      </c>
      <c r="X69" s="15" t="s">
        <v>375</v>
      </c>
    </row>
    <row r="70">
      <c r="A70" s="5">
        <v>69.0</v>
      </c>
      <c r="B70" s="15" t="s">
        <v>40</v>
      </c>
      <c r="C70" s="5" t="s">
        <v>25</v>
      </c>
      <c r="D70" s="39" t="s">
        <v>360</v>
      </c>
      <c r="E70" s="11" t="s">
        <v>376</v>
      </c>
      <c r="F70" s="11" t="s">
        <v>377</v>
      </c>
      <c r="G70" s="5" t="s">
        <v>113</v>
      </c>
      <c r="H70" s="11" t="s">
        <v>363</v>
      </c>
      <c r="I70" s="5" t="s">
        <v>378</v>
      </c>
      <c r="J70" s="11" t="s">
        <v>379</v>
      </c>
      <c r="K70" s="5" t="s">
        <v>70</v>
      </c>
      <c r="L70" s="5">
        <v>1.0</v>
      </c>
      <c r="M70" s="18" t="s">
        <v>45</v>
      </c>
      <c r="N70" s="19">
        <v>1500000.0</v>
      </c>
      <c r="O70" s="5" t="s">
        <v>35</v>
      </c>
      <c r="P70" s="10" t="s">
        <v>102</v>
      </c>
      <c r="Q70" s="10" t="s">
        <v>366</v>
      </c>
      <c r="R70" s="10" t="s">
        <v>154</v>
      </c>
      <c r="S70" s="36">
        <v>45783.0</v>
      </c>
      <c r="T70" s="14">
        <v>46240.0</v>
      </c>
      <c r="U70" s="10" t="s">
        <v>38</v>
      </c>
      <c r="V70" s="5" t="s">
        <v>30</v>
      </c>
      <c r="W70" s="5" t="s">
        <v>38</v>
      </c>
      <c r="X70" s="15" t="s">
        <v>380</v>
      </c>
    </row>
    <row r="71">
      <c r="A71" s="5">
        <v>70.0</v>
      </c>
      <c r="B71" s="15" t="s">
        <v>40</v>
      </c>
      <c r="C71" s="5" t="s">
        <v>25</v>
      </c>
      <c r="D71" s="39" t="s">
        <v>360</v>
      </c>
      <c r="E71" s="11" t="s">
        <v>381</v>
      </c>
      <c r="F71" s="11" t="s">
        <v>382</v>
      </c>
      <c r="G71" s="5" t="s">
        <v>113</v>
      </c>
      <c r="H71" s="11" t="s">
        <v>363</v>
      </c>
      <c r="I71" s="5" t="s">
        <v>383</v>
      </c>
      <c r="J71" s="11" t="s">
        <v>379</v>
      </c>
      <c r="K71" s="5" t="s">
        <v>70</v>
      </c>
      <c r="L71" s="5">
        <v>1.0</v>
      </c>
      <c r="M71" s="18" t="s">
        <v>384</v>
      </c>
      <c r="N71" s="19">
        <v>700000.0</v>
      </c>
      <c r="O71" s="5" t="s">
        <v>35</v>
      </c>
      <c r="P71" s="10" t="s">
        <v>36</v>
      </c>
      <c r="Q71" s="10" t="s">
        <v>366</v>
      </c>
      <c r="R71" s="10" t="s">
        <v>180</v>
      </c>
      <c r="S71" s="10" t="s">
        <v>30</v>
      </c>
      <c r="T71" s="14">
        <v>46241.0</v>
      </c>
      <c r="U71" s="10" t="s">
        <v>38</v>
      </c>
      <c r="V71" s="5" t="s">
        <v>30</v>
      </c>
      <c r="W71" s="5" t="s">
        <v>38</v>
      </c>
      <c r="X71" s="15" t="s">
        <v>30</v>
      </c>
    </row>
    <row r="72">
      <c r="A72" s="5">
        <v>71.0</v>
      </c>
      <c r="B72" s="15" t="s">
        <v>40</v>
      </c>
      <c r="C72" s="5" t="s">
        <v>25</v>
      </c>
      <c r="D72" s="39" t="s">
        <v>360</v>
      </c>
      <c r="E72" s="11" t="s">
        <v>385</v>
      </c>
      <c r="F72" s="11" t="s">
        <v>386</v>
      </c>
      <c r="G72" s="5" t="s">
        <v>113</v>
      </c>
      <c r="H72" s="11" t="s">
        <v>363</v>
      </c>
      <c r="I72" s="5" t="s">
        <v>387</v>
      </c>
      <c r="J72" s="11" t="s">
        <v>379</v>
      </c>
      <c r="K72" s="5" t="s">
        <v>70</v>
      </c>
      <c r="L72" s="5">
        <v>1.0</v>
      </c>
      <c r="M72" s="18">
        <f t="shared" ref="M72:N72" si="1">2200000</f>
        <v>2200000</v>
      </c>
      <c r="N72" s="19">
        <f t="shared" si="1"/>
        <v>2200000</v>
      </c>
      <c r="O72" s="5" t="s">
        <v>35</v>
      </c>
      <c r="P72" s="10" t="s">
        <v>36</v>
      </c>
      <c r="Q72" s="10" t="s">
        <v>388</v>
      </c>
      <c r="R72" s="10" t="s">
        <v>54</v>
      </c>
      <c r="S72" s="10" t="s">
        <v>30</v>
      </c>
      <c r="T72" s="14">
        <v>46242.0</v>
      </c>
      <c r="U72" s="10" t="s">
        <v>38</v>
      </c>
      <c r="V72" s="5" t="s">
        <v>30</v>
      </c>
      <c r="W72" s="5" t="s">
        <v>38</v>
      </c>
      <c r="X72" s="15" t="s">
        <v>30</v>
      </c>
    </row>
    <row r="73">
      <c r="A73" s="5">
        <v>72.0</v>
      </c>
      <c r="B73" s="10" t="s">
        <v>389</v>
      </c>
      <c r="C73" s="5" t="s">
        <v>25</v>
      </c>
      <c r="D73" s="39" t="s">
        <v>360</v>
      </c>
      <c r="E73" s="11" t="s">
        <v>390</v>
      </c>
      <c r="F73" s="11" t="s">
        <v>391</v>
      </c>
      <c r="G73" s="5" t="s">
        <v>113</v>
      </c>
      <c r="H73" s="11" t="s">
        <v>363</v>
      </c>
      <c r="I73" s="5" t="s">
        <v>387</v>
      </c>
      <c r="J73" s="11" t="s">
        <v>379</v>
      </c>
      <c r="K73" s="5" t="s">
        <v>70</v>
      </c>
      <c r="L73" s="5">
        <v>1.0</v>
      </c>
      <c r="M73" s="18" t="s">
        <v>392</v>
      </c>
      <c r="N73" s="19" t="s">
        <v>393</v>
      </c>
      <c r="O73" s="10"/>
      <c r="P73" s="10" t="s">
        <v>394</v>
      </c>
      <c r="Q73" s="10" t="s">
        <v>193</v>
      </c>
      <c r="R73" s="10" t="s">
        <v>30</v>
      </c>
      <c r="S73" s="10" t="s">
        <v>30</v>
      </c>
      <c r="T73" s="10" t="s">
        <v>108</v>
      </c>
      <c r="U73" s="10" t="s">
        <v>38</v>
      </c>
      <c r="V73" s="5" t="s">
        <v>30</v>
      </c>
      <c r="W73" s="5" t="s">
        <v>38</v>
      </c>
      <c r="X73" s="15" t="s">
        <v>395</v>
      </c>
    </row>
    <row r="74">
      <c r="A74" s="5">
        <v>73.0</v>
      </c>
      <c r="B74" s="15" t="s">
        <v>40</v>
      </c>
      <c r="C74" s="5" t="s">
        <v>25</v>
      </c>
      <c r="D74" s="39" t="s">
        <v>360</v>
      </c>
      <c r="E74" s="11" t="s">
        <v>396</v>
      </c>
      <c r="F74" s="11" t="s">
        <v>386</v>
      </c>
      <c r="G74" s="5" t="s">
        <v>113</v>
      </c>
      <c r="H74" s="11" t="s">
        <v>363</v>
      </c>
      <c r="I74" s="5" t="s">
        <v>397</v>
      </c>
      <c r="J74" s="11" t="s">
        <v>379</v>
      </c>
      <c r="K74" s="5" t="s">
        <v>70</v>
      </c>
      <c r="L74" s="5">
        <v>1.0</v>
      </c>
      <c r="M74" s="18">
        <f>N74</f>
        <v>3900000</v>
      </c>
      <c r="N74" s="19">
        <v>3900000.0</v>
      </c>
      <c r="O74" s="8"/>
      <c r="P74" s="10" t="s">
        <v>36</v>
      </c>
      <c r="Q74" s="10" t="s">
        <v>398</v>
      </c>
      <c r="R74" s="10" t="s">
        <v>180</v>
      </c>
      <c r="S74" s="10" t="s">
        <v>30</v>
      </c>
      <c r="T74" s="14">
        <v>46274.0</v>
      </c>
      <c r="U74" s="10" t="s">
        <v>38</v>
      </c>
      <c r="V74" s="5" t="s">
        <v>30</v>
      </c>
      <c r="W74" s="5" t="s">
        <v>38</v>
      </c>
      <c r="X74" s="15" t="s">
        <v>30</v>
      </c>
    </row>
    <row r="75">
      <c r="A75" s="5">
        <v>74.0</v>
      </c>
      <c r="B75" s="15" t="s">
        <v>40</v>
      </c>
      <c r="C75" s="5" t="s">
        <v>25</v>
      </c>
      <c r="D75" s="39" t="s">
        <v>360</v>
      </c>
      <c r="E75" s="11" t="s">
        <v>399</v>
      </c>
      <c r="F75" s="11" t="s">
        <v>386</v>
      </c>
      <c r="G75" s="5" t="s">
        <v>113</v>
      </c>
      <c r="H75" s="11" t="s">
        <v>363</v>
      </c>
      <c r="I75" s="5" t="s">
        <v>383</v>
      </c>
      <c r="J75" s="11" t="s">
        <v>379</v>
      </c>
      <c r="K75" s="5" t="s">
        <v>70</v>
      </c>
      <c r="L75" s="5">
        <v>1.0</v>
      </c>
      <c r="M75" s="18">
        <v>1.54E7</v>
      </c>
      <c r="N75" s="19">
        <v>1.54E7</v>
      </c>
      <c r="O75" s="8"/>
      <c r="P75" s="10" t="s">
        <v>36</v>
      </c>
      <c r="Q75" s="10" t="s">
        <v>193</v>
      </c>
      <c r="R75" s="10" t="s">
        <v>54</v>
      </c>
      <c r="S75" s="10" t="s">
        <v>30</v>
      </c>
      <c r="T75" s="14">
        <v>46275.0</v>
      </c>
      <c r="U75" s="10" t="s">
        <v>38</v>
      </c>
      <c r="V75" s="5" t="s">
        <v>30</v>
      </c>
      <c r="W75" s="5" t="s">
        <v>38</v>
      </c>
      <c r="X75" s="15" t="s">
        <v>30</v>
      </c>
    </row>
    <row r="76">
      <c r="A76" s="5">
        <v>75.0</v>
      </c>
      <c r="B76" s="15" t="s">
        <v>40</v>
      </c>
      <c r="C76" s="5" t="s">
        <v>25</v>
      </c>
      <c r="D76" s="39" t="s">
        <v>360</v>
      </c>
      <c r="E76" s="11" t="s">
        <v>400</v>
      </c>
      <c r="F76" s="11" t="s">
        <v>386</v>
      </c>
      <c r="G76" s="5" t="s">
        <v>113</v>
      </c>
      <c r="H76" s="11" t="s">
        <v>363</v>
      </c>
      <c r="I76" s="5" t="s">
        <v>401</v>
      </c>
      <c r="J76" s="11" t="s">
        <v>379</v>
      </c>
      <c r="K76" s="5" t="s">
        <v>70</v>
      </c>
      <c r="L76" s="5">
        <v>1.0</v>
      </c>
      <c r="M76" s="18">
        <f>N76</f>
        <v>4500000</v>
      </c>
      <c r="N76" s="19">
        <v>4500000.0</v>
      </c>
      <c r="O76" s="8"/>
      <c r="P76" s="10" t="s">
        <v>36</v>
      </c>
      <c r="Q76" s="10" t="s">
        <v>37</v>
      </c>
      <c r="R76" s="10" t="s">
        <v>54</v>
      </c>
      <c r="S76" s="10" t="s">
        <v>30</v>
      </c>
      <c r="T76" s="14">
        <v>46276.0</v>
      </c>
      <c r="U76" s="10" t="s">
        <v>38</v>
      </c>
      <c r="V76" s="5" t="s">
        <v>30</v>
      </c>
      <c r="W76" s="5" t="s">
        <v>38</v>
      </c>
      <c r="X76" s="15" t="s">
        <v>30</v>
      </c>
    </row>
    <row r="77">
      <c r="A77" s="5">
        <v>76.0</v>
      </c>
      <c r="B77" s="6" t="s">
        <v>402</v>
      </c>
      <c r="C77" s="5" t="s">
        <v>25</v>
      </c>
      <c r="D77" s="39" t="s">
        <v>360</v>
      </c>
      <c r="E77" s="11" t="s">
        <v>403</v>
      </c>
      <c r="F77" s="11" t="s">
        <v>386</v>
      </c>
      <c r="G77" s="5" t="s">
        <v>113</v>
      </c>
      <c r="H77" s="11" t="s">
        <v>363</v>
      </c>
      <c r="I77" s="5" t="s">
        <v>404</v>
      </c>
      <c r="J77" s="11" t="s">
        <v>379</v>
      </c>
      <c r="K77" s="5" t="s">
        <v>70</v>
      </c>
      <c r="L77" s="5">
        <v>1.0</v>
      </c>
      <c r="M77" s="18">
        <v>3.499E7</v>
      </c>
      <c r="N77" s="19">
        <f t="shared" ref="N77:N79" si="2">M77</f>
        <v>34990000</v>
      </c>
      <c r="O77" s="8"/>
      <c r="P77" s="10" t="s">
        <v>394</v>
      </c>
      <c r="Q77" s="10" t="s">
        <v>398</v>
      </c>
      <c r="R77" s="10" t="s">
        <v>108</v>
      </c>
      <c r="S77" s="14">
        <v>46154.0</v>
      </c>
      <c r="T77" s="14">
        <v>46277.0</v>
      </c>
      <c r="U77" s="10" t="s">
        <v>38</v>
      </c>
      <c r="V77" s="5" t="s">
        <v>30</v>
      </c>
      <c r="W77" s="5" t="s">
        <v>45</v>
      </c>
      <c r="X77" s="15" t="s">
        <v>405</v>
      </c>
    </row>
    <row r="78">
      <c r="A78" s="5">
        <v>77.0</v>
      </c>
      <c r="B78" s="15" t="s">
        <v>40</v>
      </c>
      <c r="C78" s="5" t="s">
        <v>25</v>
      </c>
      <c r="D78" s="39" t="s">
        <v>360</v>
      </c>
      <c r="E78" s="11" t="s">
        <v>406</v>
      </c>
      <c r="F78" s="11" t="s">
        <v>386</v>
      </c>
      <c r="G78" s="5" t="s">
        <v>113</v>
      </c>
      <c r="H78" s="11" t="s">
        <v>363</v>
      </c>
      <c r="I78" s="5" t="s">
        <v>404</v>
      </c>
      <c r="J78" s="11" t="s">
        <v>379</v>
      </c>
      <c r="K78" s="5" t="s">
        <v>70</v>
      </c>
      <c r="L78" s="5">
        <v>1.0</v>
      </c>
      <c r="M78" s="18">
        <v>1.889967617E7</v>
      </c>
      <c r="N78" s="19">
        <f t="shared" si="2"/>
        <v>18899676.17</v>
      </c>
      <c r="O78" s="8"/>
      <c r="P78" s="10" t="s">
        <v>36</v>
      </c>
      <c r="Q78" s="10" t="s">
        <v>398</v>
      </c>
      <c r="R78" s="10" t="s">
        <v>154</v>
      </c>
      <c r="S78" s="10" t="s">
        <v>30</v>
      </c>
      <c r="T78" s="14">
        <v>46278.0</v>
      </c>
      <c r="U78" s="10" t="s">
        <v>38</v>
      </c>
      <c r="V78" s="5" t="s">
        <v>30</v>
      </c>
      <c r="W78" s="5" t="s">
        <v>38</v>
      </c>
      <c r="X78" s="15" t="s">
        <v>407</v>
      </c>
    </row>
    <row r="79">
      <c r="A79" s="5">
        <v>78.0</v>
      </c>
      <c r="B79" s="15" t="s">
        <v>40</v>
      </c>
      <c r="C79" s="5" t="s">
        <v>25</v>
      </c>
      <c r="D79" s="39" t="s">
        <v>360</v>
      </c>
      <c r="E79" s="11" t="s">
        <v>408</v>
      </c>
      <c r="F79" s="11" t="s">
        <v>386</v>
      </c>
      <c r="G79" s="5" t="s">
        <v>113</v>
      </c>
      <c r="H79" s="11" t="s">
        <v>363</v>
      </c>
      <c r="I79" s="5" t="s">
        <v>404</v>
      </c>
      <c r="J79" s="11" t="s">
        <v>379</v>
      </c>
      <c r="K79" s="5" t="s">
        <v>70</v>
      </c>
      <c r="L79" s="5">
        <v>1.0</v>
      </c>
      <c r="M79" s="18">
        <v>1706196.35</v>
      </c>
      <c r="N79" s="19">
        <f t="shared" si="2"/>
        <v>1706196.35</v>
      </c>
      <c r="O79" s="8"/>
      <c r="P79" s="10" t="s">
        <v>394</v>
      </c>
      <c r="Q79" s="10" t="s">
        <v>398</v>
      </c>
      <c r="R79" s="10" t="s">
        <v>30</v>
      </c>
      <c r="S79" s="14">
        <v>46156.0</v>
      </c>
      <c r="T79" s="14">
        <v>46279.0</v>
      </c>
      <c r="U79" s="10" t="s">
        <v>38</v>
      </c>
      <c r="V79" s="5" t="s">
        <v>30</v>
      </c>
      <c r="W79" s="5" t="s">
        <v>38</v>
      </c>
      <c r="X79" s="15" t="s">
        <v>409</v>
      </c>
    </row>
    <row r="80">
      <c r="A80" s="5">
        <v>79.0</v>
      </c>
      <c r="B80" s="15" t="s">
        <v>40</v>
      </c>
      <c r="C80" s="5" t="s">
        <v>25</v>
      </c>
      <c r="D80" s="39" t="s">
        <v>360</v>
      </c>
      <c r="E80" s="11" t="s">
        <v>410</v>
      </c>
      <c r="F80" s="11" t="s">
        <v>386</v>
      </c>
      <c r="G80" s="5" t="s">
        <v>113</v>
      </c>
      <c r="H80" s="11" t="s">
        <v>363</v>
      </c>
      <c r="I80" s="5" t="s">
        <v>404</v>
      </c>
      <c r="J80" s="11" t="s">
        <v>379</v>
      </c>
      <c r="K80" s="5" t="s">
        <v>70</v>
      </c>
      <c r="L80" s="5">
        <v>1.0</v>
      </c>
      <c r="M80" s="18">
        <v>3532210.27</v>
      </c>
      <c r="N80" s="19">
        <v>3532210.27</v>
      </c>
      <c r="O80" s="8"/>
      <c r="P80" s="10" t="s">
        <v>36</v>
      </c>
      <c r="Q80" s="10" t="s">
        <v>398</v>
      </c>
      <c r="R80" s="10" t="s">
        <v>180</v>
      </c>
      <c r="S80" s="10" t="s">
        <v>30</v>
      </c>
      <c r="T80" s="14">
        <v>46280.0</v>
      </c>
      <c r="U80" s="10" t="s">
        <v>38</v>
      </c>
      <c r="V80" s="5" t="s">
        <v>30</v>
      </c>
      <c r="W80" s="5" t="s">
        <v>38</v>
      </c>
      <c r="X80" s="15" t="s">
        <v>411</v>
      </c>
    </row>
    <row r="81">
      <c r="A81" s="5">
        <v>80.0</v>
      </c>
      <c r="B81" s="15" t="s">
        <v>40</v>
      </c>
      <c r="C81" s="5" t="s">
        <v>25</v>
      </c>
      <c r="D81" s="39" t="s">
        <v>360</v>
      </c>
      <c r="E81" s="11" t="s">
        <v>412</v>
      </c>
      <c r="F81" s="11" t="s">
        <v>386</v>
      </c>
      <c r="G81" s="5" t="s">
        <v>113</v>
      </c>
      <c r="H81" s="11" t="s">
        <v>363</v>
      </c>
      <c r="I81" s="5" t="s">
        <v>404</v>
      </c>
      <c r="J81" s="11" t="s">
        <v>379</v>
      </c>
      <c r="K81" s="5" t="s">
        <v>70</v>
      </c>
      <c r="L81" s="5">
        <v>1.0</v>
      </c>
      <c r="M81" s="18">
        <v>2209079.6</v>
      </c>
      <c r="N81" s="19">
        <f>M81</f>
        <v>2209079.6</v>
      </c>
      <c r="O81" s="8"/>
      <c r="P81" s="10" t="s">
        <v>36</v>
      </c>
      <c r="Q81" s="10" t="s">
        <v>398</v>
      </c>
      <c r="R81" s="10" t="s">
        <v>180</v>
      </c>
      <c r="S81" s="10" t="s">
        <v>30</v>
      </c>
      <c r="T81" s="14">
        <v>46281.0</v>
      </c>
      <c r="U81" s="10" t="s">
        <v>38</v>
      </c>
      <c r="V81" s="5" t="s">
        <v>30</v>
      </c>
      <c r="W81" s="5" t="s">
        <v>38</v>
      </c>
      <c r="X81" s="15" t="s">
        <v>413</v>
      </c>
    </row>
    <row r="82">
      <c r="A82" s="5">
        <v>81.0</v>
      </c>
      <c r="B82" s="15" t="s">
        <v>40</v>
      </c>
      <c r="C82" s="5" t="s">
        <v>25</v>
      </c>
      <c r="D82" s="39" t="s">
        <v>360</v>
      </c>
      <c r="E82" s="11" t="s">
        <v>414</v>
      </c>
      <c r="F82" s="11" t="s">
        <v>386</v>
      </c>
      <c r="G82" s="5" t="s">
        <v>113</v>
      </c>
      <c r="H82" s="11" t="s">
        <v>363</v>
      </c>
      <c r="I82" s="5" t="s">
        <v>404</v>
      </c>
      <c r="J82" s="11" t="s">
        <v>379</v>
      </c>
      <c r="K82" s="5" t="s">
        <v>70</v>
      </c>
      <c r="L82" s="5">
        <v>1.0</v>
      </c>
      <c r="M82" s="18">
        <f t="shared" ref="M82:M85" si="3">N82</f>
        <v>1500000</v>
      </c>
      <c r="N82" s="19">
        <v>1500000.0</v>
      </c>
      <c r="O82" s="8"/>
      <c r="P82" s="10" t="s">
        <v>36</v>
      </c>
      <c r="Q82" s="10" t="s">
        <v>398</v>
      </c>
      <c r="R82" s="10" t="s">
        <v>180</v>
      </c>
      <c r="S82" s="10" t="s">
        <v>30</v>
      </c>
      <c r="T82" s="14">
        <v>46282.0</v>
      </c>
      <c r="U82" s="10" t="s">
        <v>38</v>
      </c>
      <c r="V82" s="5" t="s">
        <v>30</v>
      </c>
      <c r="W82" s="5" t="s">
        <v>38</v>
      </c>
      <c r="X82" s="15" t="s">
        <v>30</v>
      </c>
    </row>
    <row r="83">
      <c r="A83" s="5">
        <v>82.0</v>
      </c>
      <c r="B83" s="15" t="s">
        <v>40</v>
      </c>
      <c r="C83" s="5" t="s">
        <v>25</v>
      </c>
      <c r="D83" s="39" t="s">
        <v>360</v>
      </c>
      <c r="E83" s="11" t="s">
        <v>415</v>
      </c>
      <c r="F83" s="11" t="s">
        <v>386</v>
      </c>
      <c r="G83" s="5" t="s">
        <v>113</v>
      </c>
      <c r="H83" s="11" t="s">
        <v>363</v>
      </c>
      <c r="I83" s="5" t="s">
        <v>404</v>
      </c>
      <c r="J83" s="11" t="s">
        <v>379</v>
      </c>
      <c r="K83" s="5" t="s">
        <v>70</v>
      </c>
      <c r="L83" s="5">
        <v>1.0</v>
      </c>
      <c r="M83" s="18">
        <f t="shared" si="3"/>
        <v>800000</v>
      </c>
      <c r="N83" s="19">
        <v>800000.0</v>
      </c>
      <c r="O83" s="8"/>
      <c r="P83" s="10" t="s">
        <v>36</v>
      </c>
      <c r="Q83" s="10" t="s">
        <v>398</v>
      </c>
      <c r="R83" s="10" t="s">
        <v>180</v>
      </c>
      <c r="S83" s="10" t="s">
        <v>30</v>
      </c>
      <c r="T83" s="14">
        <v>46283.0</v>
      </c>
      <c r="U83" s="10" t="s">
        <v>38</v>
      </c>
      <c r="V83" s="5" t="s">
        <v>30</v>
      </c>
      <c r="W83" s="5" t="s">
        <v>38</v>
      </c>
      <c r="X83" s="15" t="s">
        <v>30</v>
      </c>
    </row>
    <row r="84">
      <c r="A84" s="5">
        <v>83.0</v>
      </c>
      <c r="B84" s="15" t="s">
        <v>40</v>
      </c>
      <c r="C84" s="5" t="s">
        <v>25</v>
      </c>
      <c r="D84" s="39" t="s">
        <v>360</v>
      </c>
      <c r="E84" s="11" t="s">
        <v>416</v>
      </c>
      <c r="F84" s="11" t="s">
        <v>386</v>
      </c>
      <c r="G84" s="5" t="s">
        <v>113</v>
      </c>
      <c r="H84" s="11" t="s">
        <v>363</v>
      </c>
      <c r="I84" s="5" t="s">
        <v>404</v>
      </c>
      <c r="J84" s="11" t="s">
        <v>379</v>
      </c>
      <c r="K84" s="5" t="s">
        <v>70</v>
      </c>
      <c r="L84" s="5">
        <v>1.0</v>
      </c>
      <c r="M84" s="18">
        <f t="shared" si="3"/>
        <v>1000000</v>
      </c>
      <c r="N84" s="19">
        <v>1000000.0</v>
      </c>
      <c r="O84" s="8"/>
      <c r="P84" s="10" t="s">
        <v>36</v>
      </c>
      <c r="Q84" s="10" t="s">
        <v>398</v>
      </c>
      <c r="R84" s="10" t="s">
        <v>180</v>
      </c>
      <c r="S84" s="10" t="s">
        <v>30</v>
      </c>
      <c r="T84" s="14">
        <v>46284.0</v>
      </c>
      <c r="U84" s="10" t="s">
        <v>38</v>
      </c>
      <c r="V84" s="5" t="s">
        <v>30</v>
      </c>
      <c r="W84" s="5" t="s">
        <v>38</v>
      </c>
      <c r="X84" s="15" t="s">
        <v>30</v>
      </c>
    </row>
    <row r="85">
      <c r="A85" s="5">
        <v>84.0</v>
      </c>
      <c r="B85" s="15" t="s">
        <v>40</v>
      </c>
      <c r="C85" s="5" t="s">
        <v>25</v>
      </c>
      <c r="D85" s="39" t="s">
        <v>360</v>
      </c>
      <c r="E85" s="11" t="s">
        <v>417</v>
      </c>
      <c r="F85" s="11" t="s">
        <v>386</v>
      </c>
      <c r="G85" s="5" t="s">
        <v>113</v>
      </c>
      <c r="H85" s="11" t="s">
        <v>363</v>
      </c>
      <c r="I85" s="5" t="s">
        <v>404</v>
      </c>
      <c r="J85" s="11" t="s">
        <v>379</v>
      </c>
      <c r="K85" s="5" t="s">
        <v>70</v>
      </c>
      <c r="L85" s="5">
        <v>1.0</v>
      </c>
      <c r="M85" s="18">
        <f t="shared" si="3"/>
        <v>1000000</v>
      </c>
      <c r="N85" s="19">
        <v>1000000.0</v>
      </c>
      <c r="O85" s="8"/>
      <c r="P85" s="10" t="s">
        <v>36</v>
      </c>
      <c r="Q85" s="10" t="s">
        <v>398</v>
      </c>
      <c r="R85" s="10" t="s">
        <v>180</v>
      </c>
      <c r="S85" s="10" t="s">
        <v>30</v>
      </c>
      <c r="T85" s="14">
        <v>46285.0</v>
      </c>
      <c r="U85" s="10" t="s">
        <v>38</v>
      </c>
      <c r="V85" s="5" t="s">
        <v>30</v>
      </c>
      <c r="W85" s="5" t="s">
        <v>38</v>
      </c>
      <c r="X85" s="15" t="s">
        <v>30</v>
      </c>
    </row>
    <row r="86">
      <c r="A86" s="5">
        <v>85.0</v>
      </c>
      <c r="B86" s="15" t="s">
        <v>40</v>
      </c>
      <c r="C86" s="5" t="s">
        <v>25</v>
      </c>
      <c r="D86" s="39" t="s">
        <v>360</v>
      </c>
      <c r="E86" s="11" t="s">
        <v>418</v>
      </c>
      <c r="F86" s="11" t="s">
        <v>386</v>
      </c>
      <c r="G86" s="5" t="s">
        <v>113</v>
      </c>
      <c r="H86" s="11" t="s">
        <v>363</v>
      </c>
      <c r="I86" s="5" t="s">
        <v>404</v>
      </c>
      <c r="J86" s="11" t="s">
        <v>379</v>
      </c>
      <c r="K86" s="5" t="s">
        <v>70</v>
      </c>
      <c r="L86" s="5">
        <v>1.0</v>
      </c>
      <c r="M86" s="18">
        <v>800000.0</v>
      </c>
      <c r="N86" s="19">
        <f t="shared" ref="N86:N87" si="4">M86</f>
        <v>800000</v>
      </c>
      <c r="O86" s="8"/>
      <c r="P86" s="10" t="s">
        <v>36</v>
      </c>
      <c r="Q86" s="10" t="s">
        <v>398</v>
      </c>
      <c r="R86" s="10">
        <v>90.0</v>
      </c>
      <c r="S86" s="10" t="s">
        <v>30</v>
      </c>
      <c r="T86" s="14">
        <v>46286.0</v>
      </c>
      <c r="U86" s="10" t="s">
        <v>38</v>
      </c>
      <c r="V86" s="5" t="s">
        <v>30</v>
      </c>
      <c r="W86" s="5" t="s">
        <v>38</v>
      </c>
      <c r="X86" s="15" t="s">
        <v>30</v>
      </c>
    </row>
    <row r="87">
      <c r="A87" s="5">
        <v>86.0</v>
      </c>
      <c r="B87" s="15" t="s">
        <v>40</v>
      </c>
      <c r="C87" s="5" t="s">
        <v>25</v>
      </c>
      <c r="D87" s="39" t="s">
        <v>360</v>
      </c>
      <c r="E87" s="11" t="s">
        <v>419</v>
      </c>
      <c r="F87" s="11" t="s">
        <v>386</v>
      </c>
      <c r="G87" s="5" t="s">
        <v>113</v>
      </c>
      <c r="H87" s="11" t="s">
        <v>363</v>
      </c>
      <c r="I87" s="5" t="s">
        <v>404</v>
      </c>
      <c r="J87" s="11" t="s">
        <v>379</v>
      </c>
      <c r="K87" s="5" t="s">
        <v>70</v>
      </c>
      <c r="L87" s="5">
        <v>1.0</v>
      </c>
      <c r="M87" s="18">
        <v>1500000.0</v>
      </c>
      <c r="N87" s="19">
        <f t="shared" si="4"/>
        <v>1500000</v>
      </c>
      <c r="O87" s="8"/>
      <c r="P87" s="10" t="s">
        <v>36</v>
      </c>
      <c r="Q87" s="10" t="s">
        <v>398</v>
      </c>
      <c r="R87" s="10" t="s">
        <v>180</v>
      </c>
      <c r="S87" s="10" t="s">
        <v>30</v>
      </c>
      <c r="T87" s="14">
        <v>46287.0</v>
      </c>
      <c r="U87" s="10" t="s">
        <v>38</v>
      </c>
      <c r="V87" s="5" t="s">
        <v>30</v>
      </c>
      <c r="W87" s="47"/>
      <c r="X87" s="15" t="s">
        <v>30</v>
      </c>
    </row>
    <row r="88">
      <c r="A88" s="5">
        <v>87.0</v>
      </c>
      <c r="B88" s="6" t="s">
        <v>420</v>
      </c>
      <c r="C88" s="5" t="s">
        <v>25</v>
      </c>
      <c r="D88" s="39" t="s">
        <v>360</v>
      </c>
      <c r="E88" s="11" t="s">
        <v>421</v>
      </c>
      <c r="F88" s="9" t="s">
        <v>422</v>
      </c>
      <c r="G88" s="5" t="s">
        <v>113</v>
      </c>
      <c r="H88" s="11" t="s">
        <v>363</v>
      </c>
      <c r="I88" s="5" t="s">
        <v>404</v>
      </c>
      <c r="J88" s="11" t="s">
        <v>379</v>
      </c>
      <c r="K88" s="5" t="s">
        <v>70</v>
      </c>
      <c r="L88" s="5">
        <v>1.0</v>
      </c>
      <c r="M88" s="12" t="s">
        <v>423</v>
      </c>
      <c r="N88" s="13">
        <v>2300000.0</v>
      </c>
      <c r="O88" s="8" t="s">
        <v>35</v>
      </c>
      <c r="P88" s="10" t="s">
        <v>394</v>
      </c>
      <c r="Q88" s="10" t="s">
        <v>398</v>
      </c>
      <c r="R88" s="10" t="s">
        <v>30</v>
      </c>
      <c r="S88" s="14">
        <v>46165.0</v>
      </c>
      <c r="T88" s="14">
        <v>46288.0</v>
      </c>
      <c r="U88" s="10" t="s">
        <v>38</v>
      </c>
      <c r="V88" s="5" t="s">
        <v>30</v>
      </c>
      <c r="W88" s="5" t="s">
        <v>38</v>
      </c>
      <c r="X88" s="6" t="s">
        <v>424</v>
      </c>
    </row>
    <row r="89">
      <c r="A89" s="5">
        <v>88.0</v>
      </c>
      <c r="B89" s="48" t="s">
        <v>425</v>
      </c>
      <c r="C89" s="5" t="s">
        <v>25</v>
      </c>
      <c r="D89" s="39" t="s">
        <v>360</v>
      </c>
      <c r="E89" s="11" t="s">
        <v>426</v>
      </c>
      <c r="F89" s="9" t="s">
        <v>422</v>
      </c>
      <c r="G89" s="5" t="s">
        <v>113</v>
      </c>
      <c r="H89" s="11" t="s">
        <v>363</v>
      </c>
      <c r="I89" s="5" t="s">
        <v>404</v>
      </c>
      <c r="J89" s="11" t="s">
        <v>379</v>
      </c>
      <c r="K89" s="5" t="s">
        <v>70</v>
      </c>
      <c r="L89" s="5">
        <v>1.0</v>
      </c>
      <c r="M89" s="17" t="s">
        <v>427</v>
      </c>
      <c r="N89" s="49">
        <v>4350000.0</v>
      </c>
      <c r="O89" s="8" t="s">
        <v>35</v>
      </c>
      <c r="P89" s="10" t="s">
        <v>36</v>
      </c>
      <c r="Q89" s="10" t="s">
        <v>271</v>
      </c>
      <c r="R89" s="10" t="s">
        <v>30</v>
      </c>
      <c r="S89" s="14">
        <v>46166.0</v>
      </c>
      <c r="T89" s="14">
        <v>46289.0</v>
      </c>
      <c r="U89" s="10" t="s">
        <v>38</v>
      </c>
      <c r="V89" s="5" t="s">
        <v>30</v>
      </c>
      <c r="W89" s="5" t="s">
        <v>38</v>
      </c>
      <c r="X89" s="48" t="s">
        <v>424</v>
      </c>
    </row>
    <row r="90">
      <c r="A90" s="5">
        <v>89.0</v>
      </c>
      <c r="B90" s="48" t="s">
        <v>428</v>
      </c>
      <c r="C90" s="5" t="s">
        <v>25</v>
      </c>
      <c r="D90" s="39" t="s">
        <v>360</v>
      </c>
      <c r="E90" s="11" t="s">
        <v>429</v>
      </c>
      <c r="F90" s="9" t="s">
        <v>430</v>
      </c>
      <c r="G90" s="5" t="s">
        <v>113</v>
      </c>
      <c r="H90" s="11" t="s">
        <v>30</v>
      </c>
      <c r="I90" s="8"/>
      <c r="J90" s="11" t="s">
        <v>431</v>
      </c>
      <c r="K90" s="5" t="s">
        <v>70</v>
      </c>
      <c r="L90" s="5">
        <v>1.0</v>
      </c>
      <c r="M90" s="18" t="s">
        <v>432</v>
      </c>
      <c r="N90" s="19">
        <v>1923531.02</v>
      </c>
      <c r="O90" s="49" t="s">
        <v>35</v>
      </c>
      <c r="P90" s="10" t="s">
        <v>102</v>
      </c>
      <c r="Q90" s="10" t="s">
        <v>271</v>
      </c>
      <c r="R90" s="10" t="s">
        <v>30</v>
      </c>
      <c r="S90" s="14">
        <v>46167.0</v>
      </c>
      <c r="T90" s="14">
        <v>46290.0</v>
      </c>
      <c r="U90" s="10" t="s">
        <v>38</v>
      </c>
      <c r="V90" s="5" t="s">
        <v>30</v>
      </c>
      <c r="W90" s="5" t="s">
        <v>38</v>
      </c>
      <c r="X90" s="15" t="s">
        <v>433</v>
      </c>
    </row>
    <row r="91">
      <c r="A91" s="5">
        <v>90.0</v>
      </c>
      <c r="B91" s="50" t="s">
        <v>434</v>
      </c>
      <c r="C91" s="5" t="s">
        <v>25</v>
      </c>
      <c r="D91" s="39" t="s">
        <v>360</v>
      </c>
      <c r="E91" s="11" t="s">
        <v>435</v>
      </c>
      <c r="F91" s="9" t="s">
        <v>436</v>
      </c>
      <c r="G91" s="5" t="s">
        <v>437</v>
      </c>
      <c r="H91" s="11" t="s">
        <v>30</v>
      </c>
      <c r="I91" s="8"/>
      <c r="J91" s="11" t="s">
        <v>438</v>
      </c>
      <c r="K91" s="5" t="s">
        <v>70</v>
      </c>
      <c r="L91" s="5">
        <v>1.0</v>
      </c>
      <c r="M91" s="51">
        <f>N91</f>
        <v>3000</v>
      </c>
      <c r="N91" s="19">
        <v>3000.0</v>
      </c>
      <c r="O91" s="8" t="s">
        <v>46</v>
      </c>
      <c r="P91" s="10" t="s">
        <v>102</v>
      </c>
      <c r="Q91" s="10" t="s">
        <v>271</v>
      </c>
      <c r="R91" s="10" t="s">
        <v>30</v>
      </c>
      <c r="S91" s="14">
        <v>46168.0</v>
      </c>
      <c r="T91" s="14">
        <v>46291.0</v>
      </c>
      <c r="U91" s="10" t="s">
        <v>38</v>
      </c>
      <c r="V91" s="5" t="s">
        <v>30</v>
      </c>
      <c r="W91" s="5" t="s">
        <v>38</v>
      </c>
      <c r="X91" s="8" t="s">
        <v>439</v>
      </c>
    </row>
    <row r="92">
      <c r="A92" s="5">
        <v>91.0</v>
      </c>
      <c r="B92" s="48" t="s">
        <v>440</v>
      </c>
      <c r="C92" s="5" t="s">
        <v>25</v>
      </c>
      <c r="D92" s="39" t="s">
        <v>360</v>
      </c>
      <c r="E92" s="11" t="s">
        <v>441</v>
      </c>
      <c r="F92" s="9" t="s">
        <v>442</v>
      </c>
      <c r="G92" s="5" t="s">
        <v>113</v>
      </c>
      <c r="H92" s="11" t="s">
        <v>30</v>
      </c>
      <c r="I92" s="8"/>
      <c r="J92" s="11" t="s">
        <v>379</v>
      </c>
      <c r="K92" s="5" t="s">
        <v>70</v>
      </c>
      <c r="L92" s="5">
        <v>1.0</v>
      </c>
      <c r="M92" s="18">
        <v>64857.36</v>
      </c>
      <c r="N92" s="19">
        <v>64857.36</v>
      </c>
      <c r="O92" s="8" t="s">
        <v>46</v>
      </c>
      <c r="P92" s="10" t="s">
        <v>102</v>
      </c>
      <c r="Q92" s="10" t="s">
        <v>271</v>
      </c>
      <c r="R92" s="10" t="s">
        <v>30</v>
      </c>
      <c r="S92" s="14">
        <v>46169.0</v>
      </c>
      <c r="T92" s="14">
        <v>46292.0</v>
      </c>
      <c r="U92" s="10" t="s">
        <v>38</v>
      </c>
      <c r="V92" s="5" t="s">
        <v>30</v>
      </c>
      <c r="W92" s="5" t="s">
        <v>38</v>
      </c>
      <c r="X92" s="15" t="s">
        <v>443</v>
      </c>
    </row>
    <row r="93">
      <c r="A93" s="5">
        <v>92.0</v>
      </c>
      <c r="B93" s="15" t="s">
        <v>40</v>
      </c>
      <c r="C93" s="5" t="s">
        <v>25</v>
      </c>
      <c r="D93" s="39" t="s">
        <v>360</v>
      </c>
      <c r="E93" s="11" t="s">
        <v>444</v>
      </c>
      <c r="F93" s="11" t="s">
        <v>386</v>
      </c>
      <c r="G93" s="5" t="s">
        <v>113</v>
      </c>
      <c r="H93" s="11" t="s">
        <v>30</v>
      </c>
      <c r="I93" s="5" t="s">
        <v>404</v>
      </c>
      <c r="J93" s="11" t="s">
        <v>379</v>
      </c>
      <c r="K93" s="5" t="s">
        <v>70</v>
      </c>
      <c r="L93" s="5">
        <v>1.0</v>
      </c>
      <c r="M93" s="18">
        <v>2000000.0</v>
      </c>
      <c r="N93" s="19">
        <f>M93</f>
        <v>2000000</v>
      </c>
      <c r="O93" s="8" t="s">
        <v>46</v>
      </c>
      <c r="P93" s="10" t="s">
        <v>36</v>
      </c>
      <c r="Q93" s="10" t="s">
        <v>271</v>
      </c>
      <c r="R93" s="10" t="s">
        <v>49</v>
      </c>
      <c r="S93" s="10" t="s">
        <v>30</v>
      </c>
      <c r="T93" s="14">
        <v>46293.0</v>
      </c>
      <c r="U93" s="10" t="s">
        <v>38</v>
      </c>
      <c r="V93" s="5" t="s">
        <v>30</v>
      </c>
      <c r="W93" s="5" t="s">
        <v>38</v>
      </c>
      <c r="X93" s="15"/>
    </row>
    <row r="94">
      <c r="A94" s="5">
        <v>93.0</v>
      </c>
      <c r="B94" s="15" t="s">
        <v>40</v>
      </c>
      <c r="C94" s="5" t="s">
        <v>25</v>
      </c>
      <c r="D94" s="39" t="s">
        <v>360</v>
      </c>
      <c r="E94" s="11" t="s">
        <v>445</v>
      </c>
      <c r="F94" s="11" t="s">
        <v>446</v>
      </c>
      <c r="G94" s="5" t="s">
        <v>113</v>
      </c>
      <c r="H94" s="11" t="s">
        <v>30</v>
      </c>
      <c r="I94" s="5" t="s">
        <v>447</v>
      </c>
      <c r="J94" s="25" t="s">
        <v>110</v>
      </c>
      <c r="K94" s="5" t="s">
        <v>70</v>
      </c>
      <c r="L94" s="5">
        <v>1.0</v>
      </c>
      <c r="M94" s="18">
        <f>N94</f>
        <v>358400</v>
      </c>
      <c r="N94" s="19">
        <f>56000+7000+40000+300+80000+700+900+1500+10000+76000+76000+10000</f>
        <v>358400</v>
      </c>
      <c r="O94" s="8" t="s">
        <v>46</v>
      </c>
      <c r="P94" s="10" t="s">
        <v>36</v>
      </c>
      <c r="Q94" s="10" t="s">
        <v>297</v>
      </c>
      <c r="R94" s="10" t="s">
        <v>154</v>
      </c>
      <c r="S94" s="10" t="s">
        <v>30</v>
      </c>
      <c r="T94" s="14">
        <v>46294.0</v>
      </c>
      <c r="U94" s="10" t="s">
        <v>38</v>
      </c>
      <c r="V94" s="5" t="s">
        <v>30</v>
      </c>
      <c r="W94" s="5" t="s">
        <v>38</v>
      </c>
      <c r="X94" s="15"/>
    </row>
    <row r="95">
      <c r="A95" s="5">
        <v>94.0</v>
      </c>
      <c r="B95" s="15" t="s">
        <v>40</v>
      </c>
      <c r="C95" s="5" t="s">
        <v>25</v>
      </c>
      <c r="D95" s="39" t="s">
        <v>360</v>
      </c>
      <c r="E95" s="11" t="s">
        <v>448</v>
      </c>
      <c r="F95" s="11" t="s">
        <v>449</v>
      </c>
      <c r="G95" s="5" t="s">
        <v>113</v>
      </c>
      <c r="H95" s="11" t="s">
        <v>30</v>
      </c>
      <c r="I95" s="5" t="s">
        <v>450</v>
      </c>
      <c r="J95" s="25" t="s">
        <v>110</v>
      </c>
      <c r="K95" s="5" t="s">
        <v>70</v>
      </c>
      <c r="L95" s="5">
        <v>1.0</v>
      </c>
      <c r="M95" s="18" t="s">
        <v>451</v>
      </c>
      <c r="N95" s="19">
        <v>500000.0</v>
      </c>
      <c r="O95" s="8" t="s">
        <v>46</v>
      </c>
      <c r="P95" s="10" t="s">
        <v>36</v>
      </c>
      <c r="Q95" s="10" t="s">
        <v>271</v>
      </c>
      <c r="R95" s="10" t="s">
        <v>154</v>
      </c>
      <c r="S95" s="10" t="s">
        <v>30</v>
      </c>
      <c r="T95" s="14">
        <v>46295.0</v>
      </c>
      <c r="U95" s="10" t="s">
        <v>38</v>
      </c>
      <c r="V95" s="5" t="s">
        <v>30</v>
      </c>
      <c r="W95" s="5" t="s">
        <v>38</v>
      </c>
      <c r="X95" s="15"/>
    </row>
    <row r="96">
      <c r="A96" s="5">
        <v>95.0</v>
      </c>
      <c r="B96" s="15" t="s">
        <v>40</v>
      </c>
      <c r="C96" s="5" t="s">
        <v>25</v>
      </c>
      <c r="D96" s="39" t="s">
        <v>360</v>
      </c>
      <c r="E96" s="11" t="s">
        <v>452</v>
      </c>
      <c r="F96" s="11" t="s">
        <v>386</v>
      </c>
      <c r="G96" s="5" t="s">
        <v>113</v>
      </c>
      <c r="H96" s="11" t="s">
        <v>30</v>
      </c>
      <c r="I96" s="5" t="s">
        <v>404</v>
      </c>
      <c r="J96" s="11" t="s">
        <v>379</v>
      </c>
      <c r="K96" s="5" t="s">
        <v>70</v>
      </c>
      <c r="L96" s="5">
        <v>1.0</v>
      </c>
      <c r="M96" s="18">
        <v>1500000.0</v>
      </c>
      <c r="N96" s="19">
        <v>1500000.0</v>
      </c>
      <c r="O96" s="8" t="s">
        <v>46</v>
      </c>
      <c r="P96" s="10" t="s">
        <v>36</v>
      </c>
      <c r="Q96" s="10" t="s">
        <v>398</v>
      </c>
      <c r="R96" s="10" t="s">
        <v>154</v>
      </c>
      <c r="S96" s="10" t="s">
        <v>30</v>
      </c>
      <c r="T96" s="14">
        <v>46296.0</v>
      </c>
      <c r="U96" s="10" t="s">
        <v>38</v>
      </c>
      <c r="V96" s="5" t="s">
        <v>30</v>
      </c>
      <c r="W96" s="5" t="s">
        <v>38</v>
      </c>
      <c r="X96" s="15"/>
    </row>
    <row r="97">
      <c r="A97" s="5">
        <v>96.0</v>
      </c>
      <c r="B97" s="15" t="s">
        <v>40</v>
      </c>
      <c r="C97" s="5" t="s">
        <v>25</v>
      </c>
      <c r="D97" s="39" t="s">
        <v>360</v>
      </c>
      <c r="E97" s="11" t="s">
        <v>453</v>
      </c>
      <c r="F97" s="11" t="s">
        <v>454</v>
      </c>
      <c r="G97" s="5" t="s">
        <v>113</v>
      </c>
      <c r="H97" s="11" t="s">
        <v>30</v>
      </c>
      <c r="I97" s="5" t="s">
        <v>455</v>
      </c>
      <c r="J97" s="25" t="s">
        <v>456</v>
      </c>
      <c r="K97" s="5" t="s">
        <v>70</v>
      </c>
      <c r="L97" s="5">
        <v>1.0</v>
      </c>
      <c r="M97" s="18" t="s">
        <v>457</v>
      </c>
      <c r="N97" s="19">
        <f>53585*12</f>
        <v>643020</v>
      </c>
      <c r="O97" s="5" t="s">
        <v>45</v>
      </c>
      <c r="P97" s="10" t="s">
        <v>102</v>
      </c>
      <c r="Q97" s="10" t="s">
        <v>48</v>
      </c>
      <c r="R97" s="10" t="s">
        <v>108</v>
      </c>
      <c r="S97" s="14">
        <v>46174.0</v>
      </c>
      <c r="T97" s="14">
        <v>46297.0</v>
      </c>
      <c r="U97" s="10" t="s">
        <v>38</v>
      </c>
      <c r="V97" s="5" t="s">
        <v>30</v>
      </c>
      <c r="W97" s="10" t="s">
        <v>108</v>
      </c>
      <c r="X97" s="15" t="s">
        <v>458</v>
      </c>
    </row>
    <row r="98">
      <c r="A98" s="5">
        <v>97.0</v>
      </c>
      <c r="B98" s="15" t="s">
        <v>40</v>
      </c>
      <c r="C98" s="5" t="s">
        <v>25</v>
      </c>
      <c r="D98" s="39" t="s">
        <v>360</v>
      </c>
      <c r="E98" s="11" t="s">
        <v>459</v>
      </c>
      <c r="F98" s="11" t="s">
        <v>460</v>
      </c>
      <c r="G98" s="5" t="s">
        <v>113</v>
      </c>
      <c r="H98" s="11" t="s">
        <v>30</v>
      </c>
      <c r="I98" s="5" t="s">
        <v>461</v>
      </c>
      <c r="J98" s="11" t="s">
        <v>379</v>
      </c>
      <c r="K98" s="5" t="s">
        <v>70</v>
      </c>
      <c r="L98" s="5">
        <v>1.0</v>
      </c>
      <c r="M98" s="18">
        <f t="shared" ref="M98:M100" si="5">N98</f>
        <v>1417383.17</v>
      </c>
      <c r="N98" s="19">
        <v>1417383.17</v>
      </c>
      <c r="O98" s="8" t="s">
        <v>35</v>
      </c>
      <c r="P98" s="10" t="s">
        <v>36</v>
      </c>
      <c r="Q98" s="10" t="s">
        <v>48</v>
      </c>
      <c r="R98" s="10" t="s">
        <v>154</v>
      </c>
      <c r="S98" s="10" t="s">
        <v>30</v>
      </c>
      <c r="T98" s="14">
        <v>46298.0</v>
      </c>
      <c r="U98" s="10" t="s">
        <v>38</v>
      </c>
      <c r="V98" s="5" t="s">
        <v>30</v>
      </c>
      <c r="W98" s="5" t="s">
        <v>38</v>
      </c>
      <c r="X98" s="15" t="s">
        <v>462</v>
      </c>
    </row>
    <row r="99">
      <c r="A99" s="5">
        <v>98.0</v>
      </c>
      <c r="B99" s="15" t="s">
        <v>40</v>
      </c>
      <c r="C99" s="5" t="s">
        <v>25</v>
      </c>
      <c r="D99" s="39" t="s">
        <v>360</v>
      </c>
      <c r="E99" s="11" t="s">
        <v>463</v>
      </c>
      <c r="F99" s="11" t="s">
        <v>464</v>
      </c>
      <c r="G99" s="5" t="s">
        <v>113</v>
      </c>
      <c r="H99" s="11" t="s">
        <v>30</v>
      </c>
      <c r="I99" s="5" t="s">
        <v>465</v>
      </c>
      <c r="J99" s="11" t="s">
        <v>379</v>
      </c>
      <c r="K99" s="5" t="s">
        <v>70</v>
      </c>
      <c r="L99" s="5">
        <v>1.0</v>
      </c>
      <c r="M99" s="18">
        <f t="shared" si="5"/>
        <v>540000</v>
      </c>
      <c r="N99" s="19">
        <f>45000*12</f>
        <v>540000</v>
      </c>
      <c r="O99" s="8" t="s">
        <v>35</v>
      </c>
      <c r="P99" s="10" t="s">
        <v>36</v>
      </c>
      <c r="Q99" s="10" t="s">
        <v>48</v>
      </c>
      <c r="R99" s="10" t="s">
        <v>54</v>
      </c>
      <c r="S99" s="10" t="s">
        <v>30</v>
      </c>
      <c r="T99" s="14">
        <v>46299.0</v>
      </c>
      <c r="U99" s="10" t="s">
        <v>38</v>
      </c>
      <c r="V99" s="5" t="s">
        <v>30</v>
      </c>
      <c r="W99" s="5" t="s">
        <v>38</v>
      </c>
      <c r="X99" s="15" t="s">
        <v>466</v>
      </c>
    </row>
    <row r="100">
      <c r="A100" s="5">
        <v>99.0</v>
      </c>
      <c r="B100" s="15" t="s">
        <v>40</v>
      </c>
      <c r="C100" s="5" t="s">
        <v>25</v>
      </c>
      <c r="D100" s="39" t="s">
        <v>360</v>
      </c>
      <c r="E100" s="11" t="s">
        <v>467</v>
      </c>
      <c r="F100" s="11" t="s">
        <v>386</v>
      </c>
      <c r="G100" s="5" t="s">
        <v>113</v>
      </c>
      <c r="H100" s="11" t="s">
        <v>30</v>
      </c>
      <c r="I100" s="5" t="s">
        <v>404</v>
      </c>
      <c r="J100" s="11" t="s">
        <v>379</v>
      </c>
      <c r="K100" s="5" t="s">
        <v>70</v>
      </c>
      <c r="L100" s="5">
        <v>1.0</v>
      </c>
      <c r="M100" s="18">
        <f t="shared" si="5"/>
        <v>10000000</v>
      </c>
      <c r="N100" s="19">
        <v>1.0E7</v>
      </c>
      <c r="O100" s="8" t="s">
        <v>35</v>
      </c>
      <c r="P100" s="10" t="s">
        <v>36</v>
      </c>
      <c r="Q100" s="10" t="s">
        <v>398</v>
      </c>
      <c r="R100" s="10" t="s">
        <v>49</v>
      </c>
      <c r="S100" s="10" t="s">
        <v>30</v>
      </c>
      <c r="T100" s="14">
        <v>46300.0</v>
      </c>
      <c r="U100" s="10" t="s">
        <v>38</v>
      </c>
      <c r="V100" s="5" t="s">
        <v>30</v>
      </c>
      <c r="W100" s="5" t="s">
        <v>38</v>
      </c>
      <c r="X100" s="15" t="s">
        <v>30</v>
      </c>
    </row>
    <row r="101">
      <c r="A101" s="5">
        <v>100.0</v>
      </c>
      <c r="B101" s="6" t="s">
        <v>468</v>
      </c>
      <c r="C101" s="5" t="s">
        <v>25</v>
      </c>
      <c r="D101" s="39" t="s">
        <v>469</v>
      </c>
      <c r="E101" s="11" t="s">
        <v>470</v>
      </c>
      <c r="F101" s="11" t="s">
        <v>471</v>
      </c>
      <c r="G101" s="5" t="s">
        <v>472</v>
      </c>
      <c r="H101" s="11" t="s">
        <v>30</v>
      </c>
      <c r="I101" s="5" t="s">
        <v>473</v>
      </c>
      <c r="J101" s="11" t="s">
        <v>474</v>
      </c>
      <c r="K101" s="5" t="s">
        <v>70</v>
      </c>
      <c r="L101" s="5">
        <v>500.0</v>
      </c>
      <c r="M101" s="18">
        <v>36495.0</v>
      </c>
      <c r="N101" s="19">
        <v>36495.0</v>
      </c>
      <c r="O101" s="8" t="s">
        <v>35</v>
      </c>
      <c r="P101" s="10" t="s">
        <v>102</v>
      </c>
      <c r="Q101" s="10" t="s">
        <v>210</v>
      </c>
      <c r="R101" s="10" t="s">
        <v>30</v>
      </c>
      <c r="S101" s="5" t="s">
        <v>475</v>
      </c>
      <c r="T101" s="5" t="s">
        <v>475</v>
      </c>
      <c r="U101" s="10" t="s">
        <v>38</v>
      </c>
      <c r="V101" s="5" t="s">
        <v>30</v>
      </c>
      <c r="W101" s="5" t="s">
        <v>38</v>
      </c>
      <c r="X101" s="15" t="s">
        <v>476</v>
      </c>
    </row>
    <row r="102">
      <c r="A102" s="5">
        <v>101.0</v>
      </c>
      <c r="B102" s="6" t="s">
        <v>477</v>
      </c>
      <c r="C102" s="5" t="s">
        <v>25</v>
      </c>
      <c r="D102" s="39" t="s">
        <v>469</v>
      </c>
      <c r="E102" s="9" t="s">
        <v>478</v>
      </c>
      <c r="F102" s="9" t="s">
        <v>479</v>
      </c>
      <c r="G102" s="8" t="s">
        <v>480</v>
      </c>
      <c r="H102" s="11" t="s">
        <v>30</v>
      </c>
      <c r="I102" s="8" t="s">
        <v>481</v>
      </c>
      <c r="J102" s="11" t="s">
        <v>482</v>
      </c>
      <c r="K102" s="5" t="s">
        <v>70</v>
      </c>
      <c r="L102" s="5">
        <v>1.0</v>
      </c>
      <c r="M102" s="18" t="s">
        <v>45</v>
      </c>
      <c r="N102" s="19" t="s">
        <v>45</v>
      </c>
      <c r="O102" s="8" t="s">
        <v>35</v>
      </c>
      <c r="P102" s="10" t="s">
        <v>483</v>
      </c>
      <c r="Q102" s="10" t="s">
        <v>484</v>
      </c>
      <c r="R102" s="10" t="s">
        <v>30</v>
      </c>
      <c r="S102" s="52">
        <v>46207.0</v>
      </c>
      <c r="T102" s="52">
        <v>46301.0</v>
      </c>
      <c r="U102" s="10" t="s">
        <v>38</v>
      </c>
      <c r="V102" s="5" t="s">
        <v>30</v>
      </c>
      <c r="W102" s="5" t="s">
        <v>38</v>
      </c>
      <c r="X102" s="15" t="s">
        <v>485</v>
      </c>
    </row>
    <row r="103">
      <c r="A103" s="5">
        <v>102.0</v>
      </c>
      <c r="B103" s="15" t="s">
        <v>486</v>
      </c>
      <c r="C103" s="5" t="s">
        <v>25</v>
      </c>
      <c r="D103" s="39" t="s">
        <v>351</v>
      </c>
      <c r="E103" s="9" t="s">
        <v>487</v>
      </c>
      <c r="F103" s="9" t="s">
        <v>488</v>
      </c>
      <c r="G103" s="10" t="s">
        <v>489</v>
      </c>
      <c r="H103" s="11" t="s">
        <v>30</v>
      </c>
      <c r="I103" s="10" t="s">
        <v>490</v>
      </c>
      <c r="J103" s="11" t="s">
        <v>139</v>
      </c>
      <c r="K103" s="5" t="s">
        <v>70</v>
      </c>
      <c r="L103" s="5">
        <v>1.0</v>
      </c>
      <c r="M103" s="18">
        <v>924000.0</v>
      </c>
      <c r="N103" s="19">
        <v>924000.0</v>
      </c>
      <c r="O103" s="8" t="s">
        <v>35</v>
      </c>
      <c r="P103" s="10" t="s">
        <v>102</v>
      </c>
      <c r="Q103" s="5" t="s">
        <v>484</v>
      </c>
      <c r="R103" s="10" t="s">
        <v>30</v>
      </c>
      <c r="S103" s="5" t="s">
        <v>30</v>
      </c>
      <c r="T103" s="5" t="s">
        <v>491</v>
      </c>
      <c r="U103" s="10" t="s">
        <v>38</v>
      </c>
      <c r="V103" s="5" t="s">
        <v>30</v>
      </c>
      <c r="W103" s="5" t="s">
        <v>38</v>
      </c>
      <c r="X103" s="15" t="s">
        <v>492</v>
      </c>
    </row>
    <row r="104">
      <c r="A104" s="5">
        <v>103.0</v>
      </c>
      <c r="B104" s="15" t="s">
        <v>493</v>
      </c>
      <c r="C104" s="5" t="s">
        <v>25</v>
      </c>
      <c r="D104" s="39" t="s">
        <v>469</v>
      </c>
      <c r="E104" s="9" t="s">
        <v>494</v>
      </c>
      <c r="F104" s="9" t="s">
        <v>495</v>
      </c>
      <c r="G104" s="8" t="s">
        <v>496</v>
      </c>
      <c r="H104" s="16" t="s">
        <v>497</v>
      </c>
      <c r="I104" s="5" t="s">
        <v>498</v>
      </c>
      <c r="J104" s="11" t="s">
        <v>499</v>
      </c>
      <c r="K104" s="5" t="s">
        <v>70</v>
      </c>
      <c r="L104" s="5">
        <v>4.0</v>
      </c>
      <c r="M104" s="18">
        <v>103010.04</v>
      </c>
      <c r="N104" s="13">
        <v>103010.04</v>
      </c>
      <c r="O104" s="8" t="s">
        <v>35</v>
      </c>
      <c r="P104" s="5" t="s">
        <v>483</v>
      </c>
      <c r="Q104" s="5" t="s">
        <v>500</v>
      </c>
      <c r="R104" s="10" t="s">
        <v>30</v>
      </c>
      <c r="S104" s="5" t="s">
        <v>501</v>
      </c>
      <c r="T104" s="5" t="s">
        <v>501</v>
      </c>
      <c r="U104" s="10" t="s">
        <v>38</v>
      </c>
      <c r="V104" s="5" t="s">
        <v>30</v>
      </c>
      <c r="W104" s="5" t="s">
        <v>38</v>
      </c>
      <c r="X104" s="15" t="s">
        <v>502</v>
      </c>
    </row>
    <row r="105">
      <c r="A105" s="5">
        <v>105.0</v>
      </c>
      <c r="B105" s="15" t="s">
        <v>503</v>
      </c>
      <c r="C105" s="5" t="s">
        <v>25</v>
      </c>
      <c r="D105" s="39" t="s">
        <v>504</v>
      </c>
      <c r="E105" s="9" t="s">
        <v>505</v>
      </c>
      <c r="F105" s="9" t="s">
        <v>506</v>
      </c>
      <c r="G105" s="5" t="s">
        <v>229</v>
      </c>
      <c r="H105" s="11" t="s">
        <v>30</v>
      </c>
      <c r="I105" s="5" t="s">
        <v>45</v>
      </c>
      <c r="J105" s="11" t="s">
        <v>507</v>
      </c>
      <c r="K105" s="5" t="s">
        <v>70</v>
      </c>
      <c r="L105" s="8">
        <v>12.0</v>
      </c>
      <c r="M105" s="12">
        <v>460063.75</v>
      </c>
      <c r="N105" s="19" t="s">
        <v>45</v>
      </c>
      <c r="O105" s="8" t="s">
        <v>35</v>
      </c>
      <c r="P105" s="5" t="s">
        <v>483</v>
      </c>
      <c r="Q105" s="5" t="s">
        <v>508</v>
      </c>
      <c r="R105" s="10" t="s">
        <v>30</v>
      </c>
      <c r="S105" s="5" t="s">
        <v>509</v>
      </c>
      <c r="T105" s="5" t="s">
        <v>30</v>
      </c>
      <c r="U105" s="10" t="s">
        <v>38</v>
      </c>
      <c r="V105" s="5" t="s">
        <v>30</v>
      </c>
      <c r="W105" s="5" t="s">
        <v>38</v>
      </c>
      <c r="X105" s="15" t="s">
        <v>510</v>
      </c>
    </row>
    <row r="106">
      <c r="A106" s="5">
        <v>106.0</v>
      </c>
      <c r="B106" s="15" t="s">
        <v>511</v>
      </c>
      <c r="C106" s="5" t="s">
        <v>25</v>
      </c>
      <c r="D106" s="39" t="s">
        <v>504</v>
      </c>
      <c r="E106" s="9" t="s">
        <v>505</v>
      </c>
      <c r="F106" s="9" t="s">
        <v>506</v>
      </c>
      <c r="G106" s="5" t="s">
        <v>229</v>
      </c>
      <c r="H106" s="11" t="s">
        <v>30</v>
      </c>
      <c r="I106" s="5" t="s">
        <v>45</v>
      </c>
      <c r="J106" s="11" t="s">
        <v>507</v>
      </c>
      <c r="K106" s="5" t="s">
        <v>70</v>
      </c>
      <c r="L106" s="5">
        <v>135.0</v>
      </c>
      <c r="M106" s="12">
        <v>460063.75</v>
      </c>
      <c r="N106" s="13" t="s">
        <v>512</v>
      </c>
      <c r="O106" s="8" t="s">
        <v>35</v>
      </c>
      <c r="P106" s="5" t="s">
        <v>36</v>
      </c>
      <c r="Q106" s="5" t="s">
        <v>508</v>
      </c>
      <c r="R106" s="10" t="s">
        <v>154</v>
      </c>
      <c r="S106" s="10" t="s">
        <v>30</v>
      </c>
      <c r="T106" s="5" t="s">
        <v>30</v>
      </c>
      <c r="U106" s="10" t="s">
        <v>38</v>
      </c>
      <c r="V106" s="5" t="s">
        <v>30</v>
      </c>
      <c r="W106" s="5" t="s">
        <v>38</v>
      </c>
      <c r="X106" s="15" t="s">
        <v>513</v>
      </c>
    </row>
    <row r="107">
      <c r="A107" s="5">
        <v>107.0</v>
      </c>
      <c r="B107" s="5" t="s">
        <v>514</v>
      </c>
      <c r="C107" s="5" t="s">
        <v>25</v>
      </c>
      <c r="D107" s="39" t="s">
        <v>504</v>
      </c>
      <c r="E107" s="11" t="s">
        <v>515</v>
      </c>
      <c r="F107" s="11" t="s">
        <v>516</v>
      </c>
      <c r="G107" s="5" t="s">
        <v>517</v>
      </c>
      <c r="H107" s="11" t="s">
        <v>30</v>
      </c>
      <c r="I107" s="5" t="s">
        <v>518</v>
      </c>
      <c r="J107" s="11" t="s">
        <v>519</v>
      </c>
      <c r="K107" s="5" t="s">
        <v>520</v>
      </c>
      <c r="L107" s="5">
        <v>2033.0</v>
      </c>
      <c r="M107" s="18">
        <v>281646.57</v>
      </c>
      <c r="N107" s="13">
        <v>366140.52</v>
      </c>
      <c r="O107" s="8" t="s">
        <v>35</v>
      </c>
      <c r="P107" s="10" t="s">
        <v>102</v>
      </c>
      <c r="Q107" s="5" t="s">
        <v>508</v>
      </c>
      <c r="R107" s="10" t="s">
        <v>30</v>
      </c>
      <c r="S107" s="5" t="s">
        <v>475</v>
      </c>
      <c r="T107" s="5" t="s">
        <v>475</v>
      </c>
      <c r="U107" s="10" t="s">
        <v>38</v>
      </c>
      <c r="V107" s="5" t="s">
        <v>30</v>
      </c>
      <c r="W107" s="5" t="s">
        <v>194</v>
      </c>
      <c r="X107" s="5" t="s">
        <v>521</v>
      </c>
    </row>
    <row r="108">
      <c r="A108" s="5"/>
      <c r="B108" s="15" t="s">
        <v>522</v>
      </c>
      <c r="C108" s="5" t="s">
        <v>25</v>
      </c>
      <c r="D108" s="39" t="s">
        <v>504</v>
      </c>
      <c r="E108" s="11" t="s">
        <v>523</v>
      </c>
      <c r="F108" s="11" t="s">
        <v>524</v>
      </c>
      <c r="G108" s="11" t="s">
        <v>525</v>
      </c>
      <c r="H108" s="11" t="s">
        <v>30</v>
      </c>
      <c r="I108" s="11" t="s">
        <v>526</v>
      </c>
      <c r="J108" s="11" t="s">
        <v>527</v>
      </c>
      <c r="K108" s="10" t="s">
        <v>528</v>
      </c>
      <c r="L108" s="5" t="s">
        <v>108</v>
      </c>
      <c r="M108" s="18">
        <v>2835822.88</v>
      </c>
      <c r="N108" s="13">
        <v>3970152.0</v>
      </c>
      <c r="O108" s="5" t="s">
        <v>529</v>
      </c>
      <c r="P108" s="5" t="s">
        <v>102</v>
      </c>
      <c r="Q108" s="5" t="s">
        <v>530</v>
      </c>
      <c r="R108" s="10" t="s">
        <v>30</v>
      </c>
      <c r="S108" s="5" t="s">
        <v>30</v>
      </c>
      <c r="T108" s="5" t="s">
        <v>30</v>
      </c>
      <c r="U108" s="10" t="s">
        <v>30</v>
      </c>
      <c r="V108" s="5" t="s">
        <v>30</v>
      </c>
      <c r="W108" s="5" t="s">
        <v>194</v>
      </c>
      <c r="X108" s="5" t="s">
        <v>531</v>
      </c>
    </row>
    <row r="109">
      <c r="A109" s="5">
        <v>108.0</v>
      </c>
      <c r="B109" s="15" t="s">
        <v>40</v>
      </c>
      <c r="C109" s="5" t="s">
        <v>25</v>
      </c>
      <c r="D109" s="39" t="s">
        <v>504</v>
      </c>
      <c r="E109" s="11" t="s">
        <v>532</v>
      </c>
      <c r="F109" s="11" t="s">
        <v>516</v>
      </c>
      <c r="G109" s="5" t="s">
        <v>517</v>
      </c>
      <c r="H109" s="11" t="s">
        <v>30</v>
      </c>
      <c r="I109" s="5" t="s">
        <v>518</v>
      </c>
      <c r="J109" s="11" t="s">
        <v>519</v>
      </c>
      <c r="K109" s="10" t="s">
        <v>45</v>
      </c>
      <c r="L109" s="5">
        <v>1.0</v>
      </c>
      <c r="M109" s="18" t="s">
        <v>533</v>
      </c>
      <c r="N109" s="13" t="s">
        <v>533</v>
      </c>
      <c r="O109" s="8" t="s">
        <v>35</v>
      </c>
      <c r="P109" s="5" t="s">
        <v>36</v>
      </c>
      <c r="Q109" s="5" t="s">
        <v>508</v>
      </c>
      <c r="R109" s="10" t="s">
        <v>154</v>
      </c>
      <c r="S109" s="10" t="s">
        <v>30</v>
      </c>
      <c r="T109" s="5" t="s">
        <v>30</v>
      </c>
      <c r="U109" s="10" t="s">
        <v>38</v>
      </c>
      <c r="V109" s="5" t="s">
        <v>30</v>
      </c>
      <c r="W109" s="5" t="s">
        <v>194</v>
      </c>
      <c r="X109" s="5"/>
    </row>
    <row r="110">
      <c r="A110" s="5">
        <v>109.0</v>
      </c>
      <c r="B110" s="15" t="s">
        <v>40</v>
      </c>
      <c r="C110" s="5" t="s">
        <v>25</v>
      </c>
      <c r="D110" s="39" t="s">
        <v>504</v>
      </c>
      <c r="E110" s="11" t="s">
        <v>534</v>
      </c>
      <c r="F110" s="11" t="s">
        <v>535</v>
      </c>
      <c r="G110" s="5" t="s">
        <v>536</v>
      </c>
      <c r="H110" s="11" t="s">
        <v>30</v>
      </c>
      <c r="I110" s="5" t="s">
        <v>537</v>
      </c>
      <c r="J110" s="11" t="s">
        <v>538</v>
      </c>
      <c r="K110" s="5" t="s">
        <v>3</v>
      </c>
      <c r="L110" s="5">
        <v>100.0</v>
      </c>
      <c r="M110" s="12">
        <v>102064.66</v>
      </c>
      <c r="N110" s="13">
        <v>102064.66</v>
      </c>
      <c r="O110" s="5" t="s">
        <v>35</v>
      </c>
      <c r="P110" s="5" t="s">
        <v>36</v>
      </c>
      <c r="Q110" s="5" t="s">
        <v>539</v>
      </c>
      <c r="R110" s="10" t="s">
        <v>154</v>
      </c>
      <c r="S110" s="10" t="s">
        <v>30</v>
      </c>
      <c r="T110" s="5" t="s">
        <v>30</v>
      </c>
      <c r="U110" s="10" t="s">
        <v>38</v>
      </c>
      <c r="V110" s="5" t="s">
        <v>30</v>
      </c>
      <c r="W110" s="5" t="s">
        <v>194</v>
      </c>
      <c r="X110" s="5" t="s">
        <v>540</v>
      </c>
    </row>
    <row r="111">
      <c r="A111" s="5">
        <v>110.0</v>
      </c>
      <c r="B111" s="5" t="s">
        <v>541</v>
      </c>
      <c r="C111" s="5" t="s">
        <v>25</v>
      </c>
      <c r="D111" s="39" t="s">
        <v>504</v>
      </c>
      <c r="E111" s="11" t="s">
        <v>542</v>
      </c>
      <c r="F111" s="11" t="s">
        <v>543</v>
      </c>
      <c r="G111" s="5" t="s">
        <v>544</v>
      </c>
      <c r="H111" s="11" t="s">
        <v>30</v>
      </c>
      <c r="I111" s="5" t="s">
        <v>545</v>
      </c>
      <c r="J111" s="11" t="s">
        <v>546</v>
      </c>
      <c r="K111" s="5" t="s">
        <v>70</v>
      </c>
      <c r="L111" s="5">
        <v>15.0</v>
      </c>
      <c r="M111" s="12">
        <v>623550.0</v>
      </c>
      <c r="N111" s="13">
        <v>623550.0</v>
      </c>
      <c r="O111" s="5" t="s">
        <v>35</v>
      </c>
      <c r="P111" s="10" t="s">
        <v>36</v>
      </c>
      <c r="Q111" s="5" t="s">
        <v>547</v>
      </c>
      <c r="R111" s="10" t="s">
        <v>30</v>
      </c>
      <c r="S111" s="5" t="s">
        <v>548</v>
      </c>
      <c r="T111" s="5" t="s">
        <v>548</v>
      </c>
      <c r="U111" s="10" t="s">
        <v>38</v>
      </c>
      <c r="V111" s="5" t="s">
        <v>30</v>
      </c>
      <c r="W111" s="5" t="s">
        <v>194</v>
      </c>
      <c r="X111" s="5" t="s">
        <v>549</v>
      </c>
    </row>
    <row r="112">
      <c r="A112" s="5">
        <v>111.0</v>
      </c>
      <c r="B112" s="15" t="s">
        <v>40</v>
      </c>
      <c r="C112" s="5" t="s">
        <v>25</v>
      </c>
      <c r="D112" s="39" t="s">
        <v>504</v>
      </c>
      <c r="E112" s="11" t="s">
        <v>550</v>
      </c>
      <c r="F112" s="11" t="s">
        <v>551</v>
      </c>
      <c r="G112" s="5" t="s">
        <v>552</v>
      </c>
      <c r="H112" s="11" t="s">
        <v>30</v>
      </c>
      <c r="I112" s="5" t="s">
        <v>553</v>
      </c>
      <c r="J112" s="11" t="s">
        <v>554</v>
      </c>
      <c r="K112" s="5" t="s">
        <v>70</v>
      </c>
      <c r="L112" s="5">
        <v>5.0</v>
      </c>
      <c r="M112" s="18">
        <v>60000.0</v>
      </c>
      <c r="N112" s="13">
        <v>60000.0</v>
      </c>
      <c r="O112" s="5" t="s">
        <v>35</v>
      </c>
      <c r="P112" s="10" t="s">
        <v>36</v>
      </c>
      <c r="Q112" s="5" t="s">
        <v>547</v>
      </c>
      <c r="R112" s="10" t="s">
        <v>154</v>
      </c>
      <c r="S112" s="10" t="s">
        <v>30</v>
      </c>
      <c r="T112" s="5" t="s">
        <v>30</v>
      </c>
      <c r="U112" s="10" t="s">
        <v>38</v>
      </c>
      <c r="V112" s="5" t="s">
        <v>30</v>
      </c>
      <c r="W112" s="5" t="s">
        <v>194</v>
      </c>
      <c r="X112" s="5" t="s">
        <v>555</v>
      </c>
    </row>
    <row r="113">
      <c r="A113" s="5">
        <v>112.0</v>
      </c>
      <c r="B113" s="15" t="s">
        <v>40</v>
      </c>
      <c r="C113" s="5" t="s">
        <v>25</v>
      </c>
      <c r="D113" s="39" t="s">
        <v>504</v>
      </c>
      <c r="E113" s="11" t="s">
        <v>556</v>
      </c>
      <c r="F113" s="11" t="s">
        <v>557</v>
      </c>
      <c r="G113" s="5" t="s">
        <v>558</v>
      </c>
      <c r="H113" s="11" t="s">
        <v>30</v>
      </c>
      <c r="I113" s="5" t="s">
        <v>559</v>
      </c>
      <c r="J113" s="11" t="s">
        <v>560</v>
      </c>
      <c r="K113" s="5" t="s">
        <v>70</v>
      </c>
      <c r="L113" s="5">
        <v>20.0</v>
      </c>
      <c r="M113" s="18">
        <v>1100000.0</v>
      </c>
      <c r="N113" s="19">
        <v>1100000.0</v>
      </c>
      <c r="O113" s="5" t="s">
        <v>35</v>
      </c>
      <c r="P113" s="10" t="s">
        <v>36</v>
      </c>
      <c r="Q113" s="5" t="s">
        <v>547</v>
      </c>
      <c r="R113" s="10" t="s">
        <v>154</v>
      </c>
      <c r="S113" s="10" t="s">
        <v>30</v>
      </c>
      <c r="T113" s="5" t="s">
        <v>30</v>
      </c>
      <c r="U113" s="10" t="s">
        <v>38</v>
      </c>
      <c r="V113" s="5" t="s">
        <v>30</v>
      </c>
      <c r="W113" s="5" t="s">
        <v>194</v>
      </c>
      <c r="X113" s="5" t="s">
        <v>561</v>
      </c>
    </row>
    <row r="114">
      <c r="A114" s="5">
        <v>113.0</v>
      </c>
      <c r="B114" s="15" t="s">
        <v>562</v>
      </c>
      <c r="C114" s="5" t="s">
        <v>25</v>
      </c>
      <c r="D114" s="39" t="s">
        <v>360</v>
      </c>
      <c r="E114" s="9" t="s">
        <v>563</v>
      </c>
      <c r="F114" s="9" t="s">
        <v>564</v>
      </c>
      <c r="G114" s="5" t="s">
        <v>145</v>
      </c>
      <c r="H114" s="11" t="s">
        <v>30</v>
      </c>
      <c r="I114" s="8"/>
      <c r="J114" s="11" t="s">
        <v>139</v>
      </c>
      <c r="K114" s="5" t="s">
        <v>70</v>
      </c>
      <c r="L114" s="8">
        <v>12.0</v>
      </c>
      <c r="M114" s="12">
        <v>128486.16</v>
      </c>
      <c r="N114" s="13" t="s">
        <v>101</v>
      </c>
      <c r="O114" s="8" t="s">
        <v>35</v>
      </c>
      <c r="P114" s="5" t="s">
        <v>102</v>
      </c>
      <c r="Q114" s="5" t="s">
        <v>500</v>
      </c>
      <c r="R114" s="10" t="s">
        <v>30</v>
      </c>
      <c r="S114" s="5" t="s">
        <v>30</v>
      </c>
      <c r="T114" s="5" t="s">
        <v>30</v>
      </c>
      <c r="U114" s="10" t="s">
        <v>38</v>
      </c>
      <c r="V114" s="5" t="s">
        <v>30</v>
      </c>
      <c r="W114" s="8"/>
      <c r="X114" s="15" t="s">
        <v>565</v>
      </c>
    </row>
    <row r="115">
      <c r="A115" s="5">
        <v>114.0</v>
      </c>
      <c r="B115" s="15" t="s">
        <v>40</v>
      </c>
      <c r="C115" s="5" t="s">
        <v>36</v>
      </c>
      <c r="D115" s="39" t="s">
        <v>469</v>
      </c>
      <c r="E115" s="11" t="s">
        <v>566</v>
      </c>
      <c r="F115" s="11" t="s">
        <v>567</v>
      </c>
      <c r="G115" s="5" t="s">
        <v>568</v>
      </c>
      <c r="H115" s="16" t="s">
        <v>497</v>
      </c>
      <c r="I115" s="5" t="s">
        <v>498</v>
      </c>
      <c r="J115" s="11" t="s">
        <v>499</v>
      </c>
      <c r="K115" s="5" t="s">
        <v>70</v>
      </c>
      <c r="L115" s="5">
        <v>10.0</v>
      </c>
      <c r="M115" s="18">
        <v>550000.0</v>
      </c>
      <c r="N115" s="13">
        <v>318733.4</v>
      </c>
      <c r="O115" s="8" t="s">
        <v>35</v>
      </c>
      <c r="P115" s="5" t="s">
        <v>102</v>
      </c>
      <c r="Q115" s="5" t="s">
        <v>500</v>
      </c>
      <c r="R115" s="10" t="s">
        <v>154</v>
      </c>
      <c r="S115" s="14">
        <v>46212.0</v>
      </c>
      <c r="T115" s="53">
        <v>46174.0</v>
      </c>
      <c r="U115" s="10" t="s">
        <v>38</v>
      </c>
      <c r="V115" s="5" t="s">
        <v>30</v>
      </c>
      <c r="W115" s="5" t="s">
        <v>38</v>
      </c>
      <c r="X115" s="15" t="s">
        <v>30</v>
      </c>
    </row>
    <row r="116">
      <c r="A116" s="5">
        <v>116.0</v>
      </c>
      <c r="B116" s="15" t="s">
        <v>40</v>
      </c>
      <c r="C116" s="5" t="s">
        <v>25</v>
      </c>
      <c r="D116" s="39" t="s">
        <v>360</v>
      </c>
      <c r="E116" s="11" t="s">
        <v>569</v>
      </c>
      <c r="F116" s="11" t="s">
        <v>570</v>
      </c>
      <c r="G116" s="5" t="s">
        <v>571</v>
      </c>
      <c r="H116" s="11" t="s">
        <v>30</v>
      </c>
      <c r="I116" s="5" t="s">
        <v>572</v>
      </c>
      <c r="J116" s="11" t="s">
        <v>573</v>
      </c>
      <c r="K116" s="5" t="s">
        <v>70</v>
      </c>
      <c r="L116" s="5" t="s">
        <v>574</v>
      </c>
      <c r="M116" s="18" t="s">
        <v>575</v>
      </c>
      <c r="N116" s="19" t="s">
        <v>575</v>
      </c>
      <c r="O116" s="5" t="s">
        <v>35</v>
      </c>
      <c r="P116" s="10" t="s">
        <v>576</v>
      </c>
      <c r="Q116" s="5" t="s">
        <v>500</v>
      </c>
      <c r="R116" s="10" t="s">
        <v>154</v>
      </c>
      <c r="S116" s="10" t="s">
        <v>30</v>
      </c>
      <c r="T116" s="36">
        <v>46224.0</v>
      </c>
      <c r="U116" s="10" t="s">
        <v>38</v>
      </c>
      <c r="V116" s="5" t="s">
        <v>30</v>
      </c>
      <c r="W116" s="10" t="s">
        <v>194</v>
      </c>
      <c r="X116" s="5" t="s">
        <v>577</v>
      </c>
    </row>
    <row r="117">
      <c r="A117" s="5"/>
      <c r="B117" s="15" t="s">
        <v>578</v>
      </c>
      <c r="C117" s="5" t="s">
        <v>25</v>
      </c>
      <c r="D117" s="39" t="s">
        <v>469</v>
      </c>
      <c r="E117" s="11" t="s">
        <v>579</v>
      </c>
      <c r="F117" s="9" t="s">
        <v>580</v>
      </c>
      <c r="G117" s="5" t="s">
        <v>113</v>
      </c>
      <c r="H117" s="11" t="s">
        <v>108</v>
      </c>
      <c r="I117" s="8"/>
      <c r="J117" s="11" t="s">
        <v>431</v>
      </c>
      <c r="K117" s="5" t="s">
        <v>70</v>
      </c>
      <c r="L117" s="5" t="s">
        <v>574</v>
      </c>
      <c r="M117" s="12" t="s">
        <v>581</v>
      </c>
      <c r="N117" s="13" t="s">
        <v>581</v>
      </c>
      <c r="O117" s="5" t="s">
        <v>35</v>
      </c>
      <c r="P117" s="5" t="s">
        <v>102</v>
      </c>
      <c r="Q117" s="5" t="s">
        <v>582</v>
      </c>
      <c r="R117" s="10" t="s">
        <v>30</v>
      </c>
      <c r="S117" s="5" t="s">
        <v>475</v>
      </c>
      <c r="T117" s="5"/>
      <c r="U117" s="10" t="s">
        <v>38</v>
      </c>
      <c r="V117" s="5" t="s">
        <v>30</v>
      </c>
      <c r="W117" s="5" t="s">
        <v>194</v>
      </c>
      <c r="X117" s="15" t="s">
        <v>583</v>
      </c>
    </row>
    <row r="118">
      <c r="A118" s="5"/>
      <c r="B118" s="15" t="s">
        <v>584</v>
      </c>
      <c r="C118" s="5" t="s">
        <v>25</v>
      </c>
      <c r="D118" s="39" t="s">
        <v>469</v>
      </c>
      <c r="E118" s="11" t="s">
        <v>585</v>
      </c>
      <c r="F118" s="9" t="s">
        <v>580</v>
      </c>
      <c r="G118" s="5" t="s">
        <v>113</v>
      </c>
      <c r="H118" s="11" t="s">
        <v>30</v>
      </c>
      <c r="I118" s="8"/>
      <c r="J118" s="11" t="s">
        <v>431</v>
      </c>
      <c r="K118" s="5" t="s">
        <v>70</v>
      </c>
      <c r="L118" s="5">
        <v>86.0</v>
      </c>
      <c r="M118" s="12" t="s">
        <v>586</v>
      </c>
      <c r="N118" s="13" t="s">
        <v>586</v>
      </c>
      <c r="O118" s="5" t="s">
        <v>35</v>
      </c>
      <c r="P118" s="5" t="s">
        <v>102</v>
      </c>
      <c r="Q118" s="5" t="s">
        <v>582</v>
      </c>
      <c r="R118" s="10" t="s">
        <v>30</v>
      </c>
      <c r="S118" s="5" t="s">
        <v>30</v>
      </c>
      <c r="T118" s="5" t="s">
        <v>587</v>
      </c>
      <c r="U118" s="10" t="s">
        <v>38</v>
      </c>
      <c r="V118" s="5" t="s">
        <v>30</v>
      </c>
      <c r="W118" s="5" t="s">
        <v>194</v>
      </c>
      <c r="X118" s="15" t="s">
        <v>588</v>
      </c>
    </row>
    <row r="119">
      <c r="A119" s="5">
        <v>115.0</v>
      </c>
      <c r="B119" s="54">
        <v>44927.0</v>
      </c>
      <c r="C119" s="5" t="s">
        <v>25</v>
      </c>
      <c r="D119" s="39" t="s">
        <v>469</v>
      </c>
      <c r="E119" s="9" t="s">
        <v>589</v>
      </c>
      <c r="F119" s="9" t="s">
        <v>580</v>
      </c>
      <c r="G119" s="5" t="s">
        <v>113</v>
      </c>
      <c r="H119" s="11" t="s">
        <v>30</v>
      </c>
      <c r="I119" s="8"/>
      <c r="J119" s="11" t="s">
        <v>431</v>
      </c>
      <c r="K119" s="5" t="s">
        <v>70</v>
      </c>
      <c r="L119" s="5">
        <v>21.0</v>
      </c>
      <c r="M119" s="12" t="s">
        <v>590</v>
      </c>
      <c r="N119" s="13">
        <v>614004.09</v>
      </c>
      <c r="O119" s="8" t="s">
        <v>35</v>
      </c>
      <c r="P119" s="5" t="s">
        <v>102</v>
      </c>
      <c r="Q119" s="5" t="s">
        <v>582</v>
      </c>
      <c r="R119" s="10" t="s">
        <v>30</v>
      </c>
      <c r="S119" s="5" t="s">
        <v>30</v>
      </c>
      <c r="T119" s="5" t="s">
        <v>591</v>
      </c>
      <c r="U119" s="10" t="s">
        <v>38</v>
      </c>
      <c r="V119" s="5" t="s">
        <v>30</v>
      </c>
      <c r="W119" s="5" t="s">
        <v>38</v>
      </c>
      <c r="X119" s="15" t="s">
        <v>592</v>
      </c>
    </row>
    <row r="120">
      <c r="A120" s="5">
        <v>116.0</v>
      </c>
      <c r="B120" s="15" t="s">
        <v>40</v>
      </c>
      <c r="C120" s="5" t="s">
        <v>36</v>
      </c>
      <c r="D120" s="39" t="s">
        <v>469</v>
      </c>
      <c r="E120" s="11" t="s">
        <v>593</v>
      </c>
      <c r="F120" s="11" t="s">
        <v>570</v>
      </c>
      <c r="G120" s="5" t="s">
        <v>571</v>
      </c>
      <c r="H120" s="11" t="s">
        <v>30</v>
      </c>
      <c r="I120" s="5" t="s">
        <v>594</v>
      </c>
      <c r="J120" s="11" t="s">
        <v>595</v>
      </c>
      <c r="K120" s="5" t="s">
        <v>70</v>
      </c>
      <c r="L120" s="5">
        <v>115.0</v>
      </c>
      <c r="M120" s="18">
        <v>4000000.0</v>
      </c>
      <c r="N120" s="19">
        <v>4000000.0</v>
      </c>
      <c r="O120" s="5" t="s">
        <v>35</v>
      </c>
      <c r="P120" s="10" t="s">
        <v>36</v>
      </c>
      <c r="Q120" s="5" t="s">
        <v>582</v>
      </c>
      <c r="R120" s="10" t="s">
        <v>154</v>
      </c>
      <c r="S120" s="36">
        <v>46214.0</v>
      </c>
      <c r="T120" s="10" t="s">
        <v>30</v>
      </c>
      <c r="U120" s="10" t="s">
        <v>38</v>
      </c>
      <c r="V120" s="5" t="s">
        <v>30</v>
      </c>
      <c r="W120" s="10" t="s">
        <v>194</v>
      </c>
      <c r="X120" s="5" t="s">
        <v>596</v>
      </c>
    </row>
    <row r="121">
      <c r="A121" s="5">
        <v>117.0</v>
      </c>
      <c r="B121" s="15" t="s">
        <v>40</v>
      </c>
      <c r="C121" s="5" t="s">
        <v>25</v>
      </c>
      <c r="D121" s="39" t="s">
        <v>469</v>
      </c>
      <c r="E121" s="11" t="s">
        <v>597</v>
      </c>
      <c r="F121" s="9" t="s">
        <v>598</v>
      </c>
      <c r="G121" s="5" t="s">
        <v>599</v>
      </c>
      <c r="H121" s="11" t="s">
        <v>30</v>
      </c>
      <c r="I121" s="5" t="s">
        <v>600</v>
      </c>
      <c r="J121" s="11" t="s">
        <v>601</v>
      </c>
      <c r="K121" s="5" t="s">
        <v>70</v>
      </c>
      <c r="L121" s="5">
        <v>34.0</v>
      </c>
      <c r="M121" s="12" t="s">
        <v>602</v>
      </c>
      <c r="N121" s="19" t="s">
        <v>603</v>
      </c>
      <c r="O121" s="8" t="s">
        <v>35</v>
      </c>
      <c r="P121" s="10" t="s">
        <v>102</v>
      </c>
      <c r="Q121" s="5" t="s">
        <v>582</v>
      </c>
      <c r="R121" s="10" t="s">
        <v>30</v>
      </c>
      <c r="S121" s="10" t="s">
        <v>509</v>
      </c>
      <c r="T121" s="10" t="s">
        <v>30</v>
      </c>
      <c r="U121" s="10" t="s">
        <v>38</v>
      </c>
      <c r="V121" s="5" t="s">
        <v>30</v>
      </c>
      <c r="W121" s="10" t="s">
        <v>194</v>
      </c>
      <c r="X121" s="5" t="s">
        <v>604</v>
      </c>
    </row>
    <row r="122">
      <c r="A122" s="5">
        <v>118.0</v>
      </c>
      <c r="B122" s="6" t="s">
        <v>605</v>
      </c>
      <c r="C122" s="5" t="s">
        <v>25</v>
      </c>
      <c r="D122" s="39" t="s">
        <v>469</v>
      </c>
      <c r="E122" s="11" t="s">
        <v>606</v>
      </c>
      <c r="F122" s="9" t="s">
        <v>580</v>
      </c>
      <c r="G122" s="5" t="s">
        <v>113</v>
      </c>
      <c r="H122" s="11" t="s">
        <v>30</v>
      </c>
      <c r="I122" s="8"/>
      <c r="J122" s="11" t="s">
        <v>431</v>
      </c>
      <c r="K122" s="5" t="s">
        <v>70</v>
      </c>
      <c r="L122" s="5">
        <v>9.0</v>
      </c>
      <c r="M122" s="18">
        <v>247192.47</v>
      </c>
      <c r="N122" s="19">
        <v>247192.47</v>
      </c>
      <c r="O122" s="8" t="s">
        <v>35</v>
      </c>
      <c r="P122" s="10" t="s">
        <v>102</v>
      </c>
      <c r="Q122" s="5" t="s">
        <v>582</v>
      </c>
      <c r="R122" s="10" t="s">
        <v>30</v>
      </c>
      <c r="S122" s="10" t="s">
        <v>475</v>
      </c>
      <c r="T122" s="10" t="s">
        <v>30</v>
      </c>
      <c r="U122" s="10" t="s">
        <v>38</v>
      </c>
      <c r="V122" s="5" t="s">
        <v>30</v>
      </c>
      <c r="W122" s="10" t="s">
        <v>194</v>
      </c>
      <c r="X122" s="5" t="s">
        <v>607</v>
      </c>
    </row>
    <row r="123">
      <c r="A123" s="5">
        <v>119.0</v>
      </c>
      <c r="B123" s="15" t="s">
        <v>40</v>
      </c>
      <c r="C123" s="5" t="s">
        <v>36</v>
      </c>
      <c r="D123" s="39" t="s">
        <v>469</v>
      </c>
      <c r="E123" s="11" t="s">
        <v>606</v>
      </c>
      <c r="F123" s="9" t="s">
        <v>580</v>
      </c>
      <c r="G123" s="5" t="s">
        <v>113</v>
      </c>
      <c r="H123" s="11" t="s">
        <v>30</v>
      </c>
      <c r="I123" s="8"/>
      <c r="J123" s="11" t="s">
        <v>431</v>
      </c>
      <c r="K123" s="5" t="s">
        <v>70</v>
      </c>
      <c r="L123" s="5">
        <v>11.0</v>
      </c>
      <c r="M123" s="18">
        <v>1600000.0</v>
      </c>
      <c r="N123" s="19">
        <v>1600000.0</v>
      </c>
      <c r="O123" s="5" t="s">
        <v>35</v>
      </c>
      <c r="P123" s="10" t="s">
        <v>36</v>
      </c>
      <c r="Q123" s="5" t="s">
        <v>582</v>
      </c>
      <c r="R123" s="10" t="s">
        <v>154</v>
      </c>
      <c r="S123" s="55">
        <v>46053.0</v>
      </c>
      <c r="T123" s="10" t="s">
        <v>30</v>
      </c>
      <c r="U123" s="10" t="s">
        <v>38</v>
      </c>
      <c r="V123" s="5" t="s">
        <v>30</v>
      </c>
      <c r="W123" s="10" t="s">
        <v>194</v>
      </c>
      <c r="X123" s="15" t="s">
        <v>30</v>
      </c>
    </row>
    <row r="124">
      <c r="A124" s="5">
        <v>120.0</v>
      </c>
      <c r="B124" s="15" t="s">
        <v>40</v>
      </c>
      <c r="C124" s="5" t="s">
        <v>36</v>
      </c>
      <c r="D124" s="39" t="s">
        <v>469</v>
      </c>
      <c r="E124" s="9" t="s">
        <v>608</v>
      </c>
      <c r="F124" s="11" t="s">
        <v>609</v>
      </c>
      <c r="G124" s="9" t="s">
        <v>610</v>
      </c>
      <c r="H124" s="11" t="s">
        <v>30</v>
      </c>
      <c r="I124" s="9" t="s">
        <v>611</v>
      </c>
      <c r="J124" s="11" t="s">
        <v>612</v>
      </c>
      <c r="K124" s="5" t="s">
        <v>70</v>
      </c>
      <c r="L124" s="5" t="s">
        <v>45</v>
      </c>
      <c r="M124" s="18">
        <v>700000.0</v>
      </c>
      <c r="N124" s="19">
        <v>700000.0</v>
      </c>
      <c r="O124" s="8" t="s">
        <v>35</v>
      </c>
      <c r="P124" s="10" t="s">
        <v>102</v>
      </c>
      <c r="Q124" s="5" t="s">
        <v>500</v>
      </c>
      <c r="R124" s="10" t="s">
        <v>154</v>
      </c>
      <c r="S124" s="55">
        <v>46054.0</v>
      </c>
      <c r="T124" s="10" t="s">
        <v>30</v>
      </c>
      <c r="U124" s="10" t="s">
        <v>38</v>
      </c>
      <c r="V124" s="5" t="s">
        <v>30</v>
      </c>
      <c r="W124" s="10" t="s">
        <v>194</v>
      </c>
      <c r="X124" s="15" t="s">
        <v>30</v>
      </c>
    </row>
    <row r="125">
      <c r="A125" s="5">
        <v>121.0</v>
      </c>
      <c r="B125" s="48" t="s">
        <v>613</v>
      </c>
      <c r="C125" s="5" t="s">
        <v>25</v>
      </c>
      <c r="D125" s="39" t="s">
        <v>469</v>
      </c>
      <c r="E125" s="9" t="s">
        <v>614</v>
      </c>
      <c r="F125" s="9" t="s">
        <v>615</v>
      </c>
      <c r="G125" s="11" t="s">
        <v>616</v>
      </c>
      <c r="H125" s="11" t="s">
        <v>30</v>
      </c>
      <c r="I125" s="11" t="s">
        <v>617</v>
      </c>
      <c r="J125" s="11" t="s">
        <v>618</v>
      </c>
      <c r="K125" s="5" t="s">
        <v>70</v>
      </c>
      <c r="L125" s="5" t="s">
        <v>619</v>
      </c>
      <c r="M125" s="18">
        <v>275388.0</v>
      </c>
      <c r="N125" s="19">
        <v>500000.0</v>
      </c>
      <c r="O125" s="8" t="s">
        <v>35</v>
      </c>
      <c r="P125" s="10" t="s">
        <v>102</v>
      </c>
      <c r="Q125" s="5" t="s">
        <v>500</v>
      </c>
      <c r="R125" s="10" t="s">
        <v>30</v>
      </c>
      <c r="S125" s="10" t="s">
        <v>30</v>
      </c>
      <c r="T125" s="10" t="s">
        <v>30</v>
      </c>
      <c r="U125" s="10" t="s">
        <v>38</v>
      </c>
      <c r="V125" s="5" t="s">
        <v>30</v>
      </c>
      <c r="W125" s="10" t="s">
        <v>194</v>
      </c>
      <c r="X125" s="15" t="s">
        <v>620</v>
      </c>
    </row>
    <row r="126">
      <c r="A126" s="5">
        <v>122.0</v>
      </c>
      <c r="B126" s="48" t="s">
        <v>621</v>
      </c>
      <c r="C126" s="5" t="s">
        <v>25</v>
      </c>
      <c r="D126" s="39" t="s">
        <v>469</v>
      </c>
      <c r="E126" s="9" t="s">
        <v>622</v>
      </c>
      <c r="F126" s="9" t="s">
        <v>623</v>
      </c>
      <c r="G126" s="9" t="s">
        <v>624</v>
      </c>
      <c r="H126" s="11" t="s">
        <v>30</v>
      </c>
      <c r="I126" s="11" t="s">
        <v>625</v>
      </c>
      <c r="J126" s="11" t="s">
        <v>626</v>
      </c>
      <c r="K126" s="5" t="s">
        <v>70</v>
      </c>
      <c r="L126" s="5" t="s">
        <v>627</v>
      </c>
      <c r="M126" s="18">
        <v>203931.0</v>
      </c>
      <c r="N126" s="19">
        <v>265110.3</v>
      </c>
      <c r="O126" s="8" t="s">
        <v>35</v>
      </c>
      <c r="P126" s="10" t="s">
        <v>102</v>
      </c>
      <c r="Q126" s="5" t="s">
        <v>500</v>
      </c>
      <c r="R126" s="10" t="s">
        <v>30</v>
      </c>
      <c r="S126" s="10" t="s">
        <v>30</v>
      </c>
      <c r="T126" s="10" t="s">
        <v>30</v>
      </c>
      <c r="U126" s="10" t="s">
        <v>38</v>
      </c>
      <c r="V126" s="5" t="s">
        <v>30</v>
      </c>
      <c r="W126" s="10" t="s">
        <v>194</v>
      </c>
      <c r="X126" s="15" t="s">
        <v>628</v>
      </c>
    </row>
    <row r="127">
      <c r="A127" s="5">
        <v>123.0</v>
      </c>
      <c r="B127" s="50" t="s">
        <v>629</v>
      </c>
      <c r="C127" s="5" t="s">
        <v>25</v>
      </c>
      <c r="D127" s="39" t="s">
        <v>469</v>
      </c>
      <c r="E127" s="9" t="s">
        <v>630</v>
      </c>
      <c r="F127" s="11" t="s">
        <v>631</v>
      </c>
      <c r="G127" s="5" t="s">
        <v>113</v>
      </c>
      <c r="H127" s="11" t="s">
        <v>30</v>
      </c>
      <c r="I127" s="8"/>
      <c r="J127" s="11" t="s">
        <v>431</v>
      </c>
      <c r="K127" s="5" t="s">
        <v>70</v>
      </c>
      <c r="L127" s="8">
        <v>12.0</v>
      </c>
      <c r="M127" s="18">
        <v>1252478.01</v>
      </c>
      <c r="N127" s="19">
        <v>1252478.01</v>
      </c>
      <c r="O127" s="8" t="s">
        <v>35</v>
      </c>
      <c r="P127" s="10" t="s">
        <v>102</v>
      </c>
      <c r="Q127" s="5" t="s">
        <v>500</v>
      </c>
      <c r="R127" s="10" t="s">
        <v>30</v>
      </c>
      <c r="S127" s="10" t="s">
        <v>30</v>
      </c>
      <c r="T127" s="10" t="s">
        <v>30</v>
      </c>
      <c r="U127" s="10" t="s">
        <v>38</v>
      </c>
      <c r="V127" s="5" t="s">
        <v>30</v>
      </c>
      <c r="W127" s="10" t="s">
        <v>194</v>
      </c>
      <c r="X127" s="5" t="s">
        <v>632</v>
      </c>
    </row>
    <row r="128">
      <c r="A128" s="5">
        <v>124.0</v>
      </c>
      <c r="B128" s="48" t="s">
        <v>633</v>
      </c>
      <c r="C128" s="5" t="s">
        <v>25</v>
      </c>
      <c r="D128" s="39" t="s">
        <v>504</v>
      </c>
      <c r="E128" s="9" t="s">
        <v>634</v>
      </c>
      <c r="F128" s="11" t="s">
        <v>635</v>
      </c>
      <c r="G128" s="5" t="s">
        <v>636</v>
      </c>
      <c r="H128" s="11" t="s">
        <v>30</v>
      </c>
      <c r="I128" s="5" t="s">
        <v>635</v>
      </c>
      <c r="J128" s="11" t="s">
        <v>637</v>
      </c>
      <c r="K128" s="5" t="s">
        <v>70</v>
      </c>
      <c r="L128" s="8">
        <v>12.0</v>
      </c>
      <c r="M128" s="18">
        <v>1122249.34</v>
      </c>
      <c r="N128" s="19">
        <v>1122249.34</v>
      </c>
      <c r="O128" s="5" t="s">
        <v>35</v>
      </c>
      <c r="P128" s="10" t="s">
        <v>102</v>
      </c>
      <c r="Q128" s="5" t="s">
        <v>500</v>
      </c>
      <c r="R128" s="10" t="s">
        <v>30</v>
      </c>
      <c r="S128" s="10" t="s">
        <v>509</v>
      </c>
      <c r="T128" s="10" t="s">
        <v>509</v>
      </c>
      <c r="U128" s="10" t="s">
        <v>38</v>
      </c>
      <c r="V128" s="5" t="s">
        <v>30</v>
      </c>
      <c r="W128" s="10" t="s">
        <v>194</v>
      </c>
      <c r="X128" s="15" t="s">
        <v>638</v>
      </c>
    </row>
    <row r="129">
      <c r="A129" s="5">
        <v>125.0</v>
      </c>
      <c r="B129" s="15" t="s">
        <v>40</v>
      </c>
      <c r="C129" s="5" t="s">
        <v>25</v>
      </c>
      <c r="D129" s="39" t="s">
        <v>639</v>
      </c>
      <c r="E129" s="9" t="s">
        <v>634</v>
      </c>
      <c r="F129" s="11" t="s">
        <v>635</v>
      </c>
      <c r="G129" s="5" t="s">
        <v>636</v>
      </c>
      <c r="H129" s="11" t="s">
        <v>30</v>
      </c>
      <c r="I129" s="5" t="s">
        <v>635</v>
      </c>
      <c r="J129" s="11" t="s">
        <v>637</v>
      </c>
      <c r="K129" s="5" t="s">
        <v>70</v>
      </c>
      <c r="L129" s="5">
        <v>14.0</v>
      </c>
      <c r="M129" s="18" t="s">
        <v>640</v>
      </c>
      <c r="N129" s="19" t="s">
        <v>640</v>
      </c>
      <c r="O129" s="5" t="s">
        <v>35</v>
      </c>
      <c r="P129" s="10" t="s">
        <v>102</v>
      </c>
      <c r="Q129" s="5" t="s">
        <v>500</v>
      </c>
      <c r="R129" s="10" t="s">
        <v>154</v>
      </c>
      <c r="S129" s="36">
        <v>45819.0</v>
      </c>
      <c r="T129" s="10" t="s">
        <v>30</v>
      </c>
      <c r="U129" s="10" t="s">
        <v>38</v>
      </c>
      <c r="V129" s="5" t="s">
        <v>30</v>
      </c>
      <c r="W129" s="10" t="s">
        <v>194</v>
      </c>
      <c r="X129" s="15" t="s">
        <v>641</v>
      </c>
    </row>
    <row r="130">
      <c r="A130" s="5">
        <v>128.0</v>
      </c>
      <c r="B130" s="56" t="s">
        <v>642</v>
      </c>
      <c r="C130" s="5" t="s">
        <v>25</v>
      </c>
      <c r="D130" s="39" t="s">
        <v>469</v>
      </c>
      <c r="E130" s="9" t="s">
        <v>643</v>
      </c>
      <c r="F130" s="9" t="s">
        <v>644</v>
      </c>
      <c r="G130" s="5" t="s">
        <v>645</v>
      </c>
      <c r="H130" s="11" t="s">
        <v>30</v>
      </c>
      <c r="I130" s="11" t="s">
        <v>646</v>
      </c>
      <c r="J130" s="11" t="s">
        <v>647</v>
      </c>
      <c r="K130" s="5" t="s">
        <v>648</v>
      </c>
      <c r="L130" s="5">
        <v>1300.0</v>
      </c>
      <c r="M130" s="18">
        <v>27543.5</v>
      </c>
      <c r="N130" s="19">
        <v>35806.55</v>
      </c>
      <c r="O130" s="8" t="s">
        <v>46</v>
      </c>
      <c r="P130" s="10" t="s">
        <v>102</v>
      </c>
      <c r="Q130" s="5" t="s">
        <v>500</v>
      </c>
      <c r="R130" s="10" t="s">
        <v>30</v>
      </c>
      <c r="S130" s="10" t="s">
        <v>475</v>
      </c>
      <c r="T130" s="10" t="s">
        <v>30</v>
      </c>
      <c r="U130" s="10" t="s">
        <v>38</v>
      </c>
      <c r="V130" s="5" t="s">
        <v>30</v>
      </c>
      <c r="W130" s="10" t="s">
        <v>194</v>
      </c>
      <c r="X130" s="15" t="s">
        <v>649</v>
      </c>
    </row>
    <row r="131">
      <c r="A131" s="5">
        <v>129.0</v>
      </c>
      <c r="B131" s="48" t="s">
        <v>650</v>
      </c>
      <c r="C131" s="5" t="s">
        <v>25</v>
      </c>
      <c r="D131" s="39" t="s">
        <v>469</v>
      </c>
      <c r="E131" s="9" t="s">
        <v>651</v>
      </c>
      <c r="F131" s="9" t="s">
        <v>652</v>
      </c>
      <c r="G131" s="5" t="s">
        <v>113</v>
      </c>
      <c r="H131" s="11" t="s">
        <v>30</v>
      </c>
      <c r="I131" s="11" t="s">
        <v>653</v>
      </c>
      <c r="J131" s="11" t="s">
        <v>654</v>
      </c>
      <c r="K131" s="5" t="s">
        <v>655</v>
      </c>
      <c r="L131" s="5" t="s">
        <v>656</v>
      </c>
      <c r="M131" s="18">
        <v>76443.94</v>
      </c>
      <c r="N131" s="19">
        <v>99377.11</v>
      </c>
      <c r="O131" s="8" t="s">
        <v>46</v>
      </c>
      <c r="P131" s="10" t="s">
        <v>102</v>
      </c>
      <c r="Q131" s="10" t="s">
        <v>657</v>
      </c>
      <c r="R131" s="10" t="s">
        <v>30</v>
      </c>
      <c r="S131" s="10" t="s">
        <v>475</v>
      </c>
      <c r="T131" s="10" t="s">
        <v>30</v>
      </c>
      <c r="U131" s="10" t="s">
        <v>38</v>
      </c>
      <c r="V131" s="5" t="s">
        <v>30</v>
      </c>
      <c r="W131" s="10" t="s">
        <v>194</v>
      </c>
      <c r="X131" s="15" t="s">
        <v>658</v>
      </c>
    </row>
    <row r="132">
      <c r="A132" s="5">
        <v>130.0</v>
      </c>
      <c r="B132" s="48" t="s">
        <v>659</v>
      </c>
      <c r="C132" s="5" t="s">
        <v>25</v>
      </c>
      <c r="D132" s="39" t="s">
        <v>469</v>
      </c>
      <c r="E132" s="9" t="s">
        <v>660</v>
      </c>
      <c r="F132" s="11" t="s">
        <v>661</v>
      </c>
      <c r="G132" s="5" t="s">
        <v>113</v>
      </c>
      <c r="H132" s="11" t="s">
        <v>30</v>
      </c>
      <c r="I132" s="11" t="s">
        <v>662</v>
      </c>
      <c r="J132" s="11" t="s">
        <v>663</v>
      </c>
      <c r="K132" s="5" t="s">
        <v>3</v>
      </c>
      <c r="L132" s="5" t="s">
        <v>45</v>
      </c>
      <c r="M132" s="18" t="s">
        <v>664</v>
      </c>
      <c r="N132" s="19" t="s">
        <v>664</v>
      </c>
      <c r="O132" s="8" t="s">
        <v>46</v>
      </c>
      <c r="P132" s="10" t="s">
        <v>102</v>
      </c>
      <c r="Q132" s="5" t="s">
        <v>500</v>
      </c>
      <c r="R132" s="10" t="s">
        <v>30</v>
      </c>
      <c r="S132" s="10" t="s">
        <v>475</v>
      </c>
      <c r="T132" s="10" t="s">
        <v>30</v>
      </c>
      <c r="U132" s="10" t="s">
        <v>38</v>
      </c>
      <c r="V132" s="5" t="s">
        <v>30</v>
      </c>
      <c r="W132" s="27"/>
      <c r="X132" s="15" t="s">
        <v>665</v>
      </c>
    </row>
    <row r="133">
      <c r="A133" s="5">
        <v>131.0</v>
      </c>
      <c r="B133" s="48" t="s">
        <v>666</v>
      </c>
      <c r="C133" s="5" t="s">
        <v>25</v>
      </c>
      <c r="D133" s="39" t="s">
        <v>504</v>
      </c>
      <c r="E133" s="11" t="s">
        <v>667</v>
      </c>
      <c r="F133" s="11" t="s">
        <v>668</v>
      </c>
      <c r="G133" s="5" t="s">
        <v>669</v>
      </c>
      <c r="H133" s="11" t="s">
        <v>30</v>
      </c>
      <c r="I133" s="5" t="s">
        <v>670</v>
      </c>
      <c r="J133" s="11" t="s">
        <v>671</v>
      </c>
      <c r="K133" s="5" t="s">
        <v>3</v>
      </c>
      <c r="L133" s="5">
        <v>1507.0</v>
      </c>
      <c r="M133" s="18">
        <v>3148860.0</v>
      </c>
      <c r="N133" s="19">
        <v>3148860.0</v>
      </c>
      <c r="O133" s="5" t="s">
        <v>277</v>
      </c>
      <c r="P133" s="10" t="s">
        <v>672</v>
      </c>
      <c r="Q133" s="5" t="s">
        <v>500</v>
      </c>
      <c r="R133" s="10" t="s">
        <v>30</v>
      </c>
      <c r="S133" s="10" t="s">
        <v>548</v>
      </c>
      <c r="T133" s="10" t="s">
        <v>30</v>
      </c>
      <c r="U133" s="10" t="s">
        <v>38</v>
      </c>
      <c r="V133" s="5" t="s">
        <v>30</v>
      </c>
      <c r="W133" s="10" t="s">
        <v>194</v>
      </c>
      <c r="X133" s="15" t="s">
        <v>673</v>
      </c>
    </row>
    <row r="134">
      <c r="A134" s="5">
        <v>132.0</v>
      </c>
      <c r="B134" s="15" t="s">
        <v>40</v>
      </c>
      <c r="C134" s="5" t="s">
        <v>25</v>
      </c>
      <c r="D134" s="39" t="s">
        <v>504</v>
      </c>
      <c r="E134" s="11" t="s">
        <v>667</v>
      </c>
      <c r="F134" s="11" t="s">
        <v>668</v>
      </c>
      <c r="G134" s="5" t="s">
        <v>669</v>
      </c>
      <c r="H134" s="11" t="s">
        <v>30</v>
      </c>
      <c r="I134" s="5" t="s">
        <v>670</v>
      </c>
      <c r="J134" s="11" t="s">
        <v>671</v>
      </c>
      <c r="K134" s="5" t="s">
        <v>3</v>
      </c>
      <c r="L134" s="5">
        <v>3014.0</v>
      </c>
      <c r="M134" s="18">
        <v>6296460.0</v>
      </c>
      <c r="N134" s="19">
        <v>6296460.0</v>
      </c>
      <c r="O134" s="5" t="s">
        <v>277</v>
      </c>
      <c r="P134" s="10" t="s">
        <v>36</v>
      </c>
      <c r="Q134" s="5" t="s">
        <v>500</v>
      </c>
      <c r="R134" s="10" t="s">
        <v>30</v>
      </c>
      <c r="S134" s="10" t="s">
        <v>548</v>
      </c>
      <c r="T134" s="10" t="s">
        <v>30</v>
      </c>
      <c r="U134" s="10" t="s">
        <v>38</v>
      </c>
      <c r="V134" s="5" t="s">
        <v>30</v>
      </c>
      <c r="W134" s="10" t="s">
        <v>194</v>
      </c>
      <c r="X134" s="15" t="s">
        <v>674</v>
      </c>
    </row>
    <row r="135">
      <c r="A135" s="5">
        <v>133.0</v>
      </c>
      <c r="B135" s="15" t="s">
        <v>40</v>
      </c>
      <c r="C135" s="5" t="s">
        <v>25</v>
      </c>
      <c r="D135" s="39" t="s">
        <v>504</v>
      </c>
      <c r="E135" s="31" t="s">
        <v>675</v>
      </c>
      <c r="F135" s="11" t="s">
        <v>676</v>
      </c>
      <c r="G135" s="5" t="s">
        <v>677</v>
      </c>
      <c r="H135" s="11" t="s">
        <v>30</v>
      </c>
      <c r="I135" s="5" t="s">
        <v>678</v>
      </c>
      <c r="J135" s="11" t="s">
        <v>679</v>
      </c>
      <c r="K135" s="5" t="s">
        <v>70</v>
      </c>
      <c r="L135" s="29">
        <v>24.0</v>
      </c>
      <c r="M135" s="18">
        <v>4110480.0</v>
      </c>
      <c r="N135" s="19">
        <v>4110480.0</v>
      </c>
      <c r="O135" s="8" t="s">
        <v>35</v>
      </c>
      <c r="P135" s="10" t="s">
        <v>36</v>
      </c>
      <c r="Q135" s="5" t="s">
        <v>500</v>
      </c>
      <c r="R135" s="10" t="s">
        <v>154</v>
      </c>
      <c r="S135" s="36">
        <v>45811.0</v>
      </c>
      <c r="T135" s="10" t="s">
        <v>30</v>
      </c>
      <c r="U135" s="10" t="s">
        <v>38</v>
      </c>
      <c r="V135" s="5" t="s">
        <v>30</v>
      </c>
      <c r="W135" s="5" t="s">
        <v>38</v>
      </c>
      <c r="X135" s="15" t="s">
        <v>680</v>
      </c>
    </row>
    <row r="136">
      <c r="A136" s="5">
        <v>134.0</v>
      </c>
      <c r="B136" s="15" t="s">
        <v>40</v>
      </c>
      <c r="C136" s="5" t="s">
        <v>25</v>
      </c>
      <c r="D136" s="39" t="s">
        <v>504</v>
      </c>
      <c r="E136" s="31" t="s">
        <v>681</v>
      </c>
      <c r="F136" s="31" t="s">
        <v>682</v>
      </c>
      <c r="G136" s="5" t="s">
        <v>683</v>
      </c>
      <c r="H136" s="11" t="s">
        <v>30</v>
      </c>
      <c r="I136" s="5" t="s">
        <v>183</v>
      </c>
      <c r="J136" s="11" t="s">
        <v>184</v>
      </c>
      <c r="K136" s="5" t="s">
        <v>70</v>
      </c>
      <c r="L136" s="29">
        <v>5.0</v>
      </c>
      <c r="M136" s="18" t="s">
        <v>684</v>
      </c>
      <c r="N136" s="19" t="s">
        <v>684</v>
      </c>
      <c r="O136" s="8" t="s">
        <v>35</v>
      </c>
      <c r="P136" s="10" t="s">
        <v>36</v>
      </c>
      <c r="Q136" s="10" t="s">
        <v>685</v>
      </c>
      <c r="R136" s="10" t="s">
        <v>154</v>
      </c>
      <c r="S136" s="10" t="s">
        <v>30</v>
      </c>
      <c r="T136" s="10" t="s">
        <v>30</v>
      </c>
      <c r="U136" s="10" t="s">
        <v>38</v>
      </c>
      <c r="V136" s="5" t="s">
        <v>30</v>
      </c>
      <c r="W136" s="5" t="s">
        <v>38</v>
      </c>
      <c r="X136" s="15" t="s">
        <v>686</v>
      </c>
    </row>
    <row r="137">
      <c r="A137" s="5">
        <v>135.0</v>
      </c>
      <c r="B137" s="48" t="s">
        <v>687</v>
      </c>
      <c r="C137" s="5" t="s">
        <v>25</v>
      </c>
      <c r="D137" s="39" t="s">
        <v>504</v>
      </c>
      <c r="E137" s="9" t="s">
        <v>688</v>
      </c>
      <c r="F137" s="9" t="s">
        <v>689</v>
      </c>
      <c r="G137" s="8" t="s">
        <v>690</v>
      </c>
      <c r="H137" s="11" t="s">
        <v>30</v>
      </c>
      <c r="I137" s="10" t="s">
        <v>691</v>
      </c>
      <c r="J137" s="11" t="s">
        <v>692</v>
      </c>
      <c r="K137" s="5" t="s">
        <v>70</v>
      </c>
      <c r="L137" s="8">
        <v>12.0</v>
      </c>
      <c r="M137" s="12" t="s">
        <v>693</v>
      </c>
      <c r="N137" s="13" t="s">
        <v>693</v>
      </c>
      <c r="O137" s="5" t="s">
        <v>35</v>
      </c>
      <c r="P137" s="10" t="s">
        <v>102</v>
      </c>
      <c r="Q137" s="10" t="s">
        <v>694</v>
      </c>
      <c r="R137" s="10" t="s">
        <v>30</v>
      </c>
      <c r="S137" s="5" t="s">
        <v>509</v>
      </c>
      <c r="T137" s="5" t="s">
        <v>133</v>
      </c>
      <c r="U137" s="10" t="s">
        <v>38</v>
      </c>
      <c r="V137" s="5" t="s">
        <v>30</v>
      </c>
      <c r="W137" s="5" t="s">
        <v>38</v>
      </c>
      <c r="X137" s="15" t="s">
        <v>695</v>
      </c>
    </row>
    <row r="138">
      <c r="A138" s="5">
        <v>136.0</v>
      </c>
      <c r="B138" s="15" t="s">
        <v>40</v>
      </c>
      <c r="C138" s="5" t="s">
        <v>25</v>
      </c>
      <c r="D138" s="39" t="s">
        <v>504</v>
      </c>
      <c r="E138" s="57" t="s">
        <v>696</v>
      </c>
      <c r="F138" s="57" t="s">
        <v>697</v>
      </c>
      <c r="G138" s="29" t="s">
        <v>698</v>
      </c>
      <c r="H138" s="11" t="s">
        <v>30</v>
      </c>
      <c r="I138" s="5" t="s">
        <v>699</v>
      </c>
      <c r="J138" s="11" t="s">
        <v>700</v>
      </c>
      <c r="K138" s="5" t="s">
        <v>70</v>
      </c>
      <c r="L138" s="29">
        <v>2.0</v>
      </c>
      <c r="M138" s="18">
        <v>400000.0</v>
      </c>
      <c r="N138" s="19">
        <v>400000.0</v>
      </c>
      <c r="O138" s="5" t="s">
        <v>35</v>
      </c>
      <c r="P138" s="10" t="s">
        <v>36</v>
      </c>
      <c r="Q138" s="10" t="s">
        <v>547</v>
      </c>
      <c r="R138" s="10" t="s">
        <v>154</v>
      </c>
      <c r="S138" s="36">
        <v>45814.0</v>
      </c>
      <c r="T138" s="10" t="s">
        <v>30</v>
      </c>
      <c r="U138" s="10" t="s">
        <v>38</v>
      </c>
      <c r="V138" s="5" t="s">
        <v>30</v>
      </c>
      <c r="W138" s="5" t="s">
        <v>38</v>
      </c>
      <c r="X138" s="15" t="s">
        <v>701</v>
      </c>
    </row>
    <row r="139">
      <c r="A139" s="5">
        <v>137.0</v>
      </c>
      <c r="B139" s="48" t="s">
        <v>702</v>
      </c>
      <c r="C139" s="5" t="s">
        <v>25</v>
      </c>
      <c r="D139" s="7" t="s">
        <v>703</v>
      </c>
      <c r="E139" s="9" t="s">
        <v>704</v>
      </c>
      <c r="F139" s="9" t="s">
        <v>705</v>
      </c>
      <c r="G139" s="5" t="s">
        <v>113</v>
      </c>
      <c r="H139" s="11" t="s">
        <v>30</v>
      </c>
      <c r="I139" s="5" t="s">
        <v>30</v>
      </c>
      <c r="J139" s="11" t="s">
        <v>225</v>
      </c>
      <c r="K139" s="5" t="s">
        <v>70</v>
      </c>
      <c r="L139" s="8">
        <v>12.0</v>
      </c>
      <c r="M139" s="18" t="s">
        <v>706</v>
      </c>
      <c r="N139" s="19" t="s">
        <v>706</v>
      </c>
      <c r="O139" s="5" t="s">
        <v>35</v>
      </c>
      <c r="P139" s="10" t="s">
        <v>483</v>
      </c>
      <c r="Q139" s="10" t="s">
        <v>694</v>
      </c>
      <c r="R139" s="10" t="s">
        <v>30</v>
      </c>
      <c r="S139" s="10" t="s">
        <v>30</v>
      </c>
      <c r="T139" s="10" t="s">
        <v>30</v>
      </c>
      <c r="U139" s="10" t="s">
        <v>38</v>
      </c>
      <c r="V139" s="5" t="s">
        <v>30</v>
      </c>
      <c r="W139" s="5" t="s">
        <v>38</v>
      </c>
      <c r="X139" s="15" t="s">
        <v>707</v>
      </c>
    </row>
    <row r="140">
      <c r="A140" s="5" t="s">
        <v>30</v>
      </c>
      <c r="B140" s="48" t="s">
        <v>708</v>
      </c>
      <c r="C140" s="5" t="s">
        <v>25</v>
      </c>
      <c r="D140" s="39" t="s">
        <v>709</v>
      </c>
      <c r="E140" s="9" t="s">
        <v>710</v>
      </c>
      <c r="F140" s="9" t="s">
        <v>353</v>
      </c>
      <c r="G140" s="5" t="s">
        <v>711</v>
      </c>
      <c r="H140" s="11" t="s">
        <v>30</v>
      </c>
      <c r="I140" s="5" t="s">
        <v>30</v>
      </c>
      <c r="J140" s="11" t="s">
        <v>712</v>
      </c>
      <c r="K140" s="5" t="s">
        <v>70</v>
      </c>
      <c r="L140" s="5">
        <v>1.0</v>
      </c>
      <c r="M140" s="18">
        <v>9286523.72</v>
      </c>
      <c r="N140" s="19">
        <v>4643261.86</v>
      </c>
      <c r="O140" s="5" t="s">
        <v>35</v>
      </c>
      <c r="P140" s="10" t="s">
        <v>102</v>
      </c>
      <c r="Q140" s="10" t="s">
        <v>694</v>
      </c>
      <c r="R140" s="10" t="s">
        <v>133</v>
      </c>
      <c r="S140" s="10" t="s">
        <v>30</v>
      </c>
      <c r="T140" s="10" t="s">
        <v>30</v>
      </c>
      <c r="U140" s="10" t="s">
        <v>38</v>
      </c>
      <c r="V140" s="5" t="s">
        <v>30</v>
      </c>
      <c r="W140" s="5" t="s">
        <v>38</v>
      </c>
      <c r="X140" s="15" t="s">
        <v>713</v>
      </c>
    </row>
    <row r="141">
      <c r="A141" s="5">
        <v>139.0</v>
      </c>
      <c r="B141" s="48" t="s">
        <v>714</v>
      </c>
      <c r="C141" s="5" t="s">
        <v>25</v>
      </c>
      <c r="D141" s="39" t="s">
        <v>715</v>
      </c>
      <c r="E141" s="9" t="s">
        <v>716</v>
      </c>
      <c r="F141" s="9" t="s">
        <v>717</v>
      </c>
      <c r="G141" s="5" t="s">
        <v>131</v>
      </c>
      <c r="H141" s="11" t="s">
        <v>30</v>
      </c>
      <c r="I141" s="5" t="s">
        <v>30</v>
      </c>
      <c r="J141" s="11" t="s">
        <v>225</v>
      </c>
      <c r="K141" s="5" t="s">
        <v>70</v>
      </c>
      <c r="L141" s="5">
        <v>1.0</v>
      </c>
      <c r="M141" s="51"/>
      <c r="N141" s="19">
        <v>21220.0</v>
      </c>
      <c r="O141" s="8" t="s">
        <v>46</v>
      </c>
      <c r="P141" s="10" t="s">
        <v>394</v>
      </c>
      <c r="Q141" s="10" t="s">
        <v>694</v>
      </c>
      <c r="R141" s="10" t="s">
        <v>133</v>
      </c>
      <c r="S141" s="10" t="s">
        <v>30</v>
      </c>
      <c r="T141" s="10" t="s">
        <v>30</v>
      </c>
      <c r="U141" s="10" t="s">
        <v>38</v>
      </c>
      <c r="V141" s="5" t="s">
        <v>30</v>
      </c>
      <c r="W141" s="5" t="s">
        <v>38</v>
      </c>
      <c r="X141" s="15" t="s">
        <v>718</v>
      </c>
    </row>
    <row r="142">
      <c r="A142" s="5">
        <v>143.0</v>
      </c>
      <c r="B142" s="15" t="s">
        <v>40</v>
      </c>
      <c r="C142" s="5" t="s">
        <v>25</v>
      </c>
      <c r="D142" s="23" t="s">
        <v>719</v>
      </c>
      <c r="E142" s="11" t="s">
        <v>720</v>
      </c>
      <c r="F142" s="9" t="s">
        <v>58</v>
      </c>
      <c r="G142" s="5" t="s">
        <v>316</v>
      </c>
      <c r="H142" s="11" t="s">
        <v>30</v>
      </c>
      <c r="I142" s="5" t="s">
        <v>146</v>
      </c>
      <c r="J142" s="11" t="s">
        <v>225</v>
      </c>
      <c r="K142" s="5" t="s">
        <v>3</v>
      </c>
      <c r="L142" s="5">
        <v>30.0</v>
      </c>
      <c r="M142" s="17"/>
      <c r="N142" s="19" t="s">
        <v>45</v>
      </c>
      <c r="O142" s="8" t="s">
        <v>46</v>
      </c>
      <c r="P142" s="5" t="s">
        <v>36</v>
      </c>
      <c r="Q142" s="5" t="s">
        <v>721</v>
      </c>
      <c r="R142" s="5" t="s">
        <v>49</v>
      </c>
      <c r="S142" s="10" t="s">
        <v>30</v>
      </c>
      <c r="T142" s="10" t="s">
        <v>30</v>
      </c>
      <c r="U142" s="10" t="s">
        <v>38</v>
      </c>
      <c r="V142" s="5" t="s">
        <v>30</v>
      </c>
      <c r="W142" s="5" t="s">
        <v>38</v>
      </c>
      <c r="X142" s="5"/>
    </row>
    <row r="143">
      <c r="A143" s="5">
        <v>145.0</v>
      </c>
      <c r="B143" s="15" t="s">
        <v>40</v>
      </c>
      <c r="C143" s="5" t="s">
        <v>25</v>
      </c>
      <c r="D143" s="23" t="s">
        <v>719</v>
      </c>
      <c r="E143" s="16" t="s">
        <v>722</v>
      </c>
      <c r="F143" s="16" t="s">
        <v>723</v>
      </c>
      <c r="G143" s="35" t="s">
        <v>437</v>
      </c>
      <c r="H143" s="11" t="s">
        <v>30</v>
      </c>
      <c r="I143" s="5" t="s">
        <v>30</v>
      </c>
      <c r="J143" s="11" t="s">
        <v>724</v>
      </c>
      <c r="K143" s="5" t="s">
        <v>70</v>
      </c>
      <c r="L143" s="10">
        <v>10.0</v>
      </c>
      <c r="M143" s="51">
        <f>L143*10000</f>
        <v>100000</v>
      </c>
      <c r="N143" s="19" t="s">
        <v>45</v>
      </c>
      <c r="O143" s="8" t="s">
        <v>46</v>
      </c>
      <c r="P143" s="5" t="s">
        <v>36</v>
      </c>
      <c r="Q143" s="10" t="s">
        <v>694</v>
      </c>
      <c r="R143" s="10" t="s">
        <v>49</v>
      </c>
      <c r="S143" s="10" t="s">
        <v>30</v>
      </c>
      <c r="T143" s="10" t="s">
        <v>30</v>
      </c>
      <c r="U143" s="10" t="s">
        <v>38</v>
      </c>
      <c r="V143" s="5" t="s">
        <v>30</v>
      </c>
      <c r="W143" s="5" t="s">
        <v>38</v>
      </c>
      <c r="X143" s="15"/>
    </row>
    <row r="144">
      <c r="A144" s="5">
        <v>146.0</v>
      </c>
      <c r="B144" s="15" t="s">
        <v>40</v>
      </c>
      <c r="C144" s="5" t="s">
        <v>25</v>
      </c>
      <c r="D144" s="23" t="s">
        <v>719</v>
      </c>
      <c r="E144" s="16" t="s">
        <v>725</v>
      </c>
      <c r="F144" s="16" t="s">
        <v>726</v>
      </c>
      <c r="G144" s="35" t="s">
        <v>437</v>
      </c>
      <c r="H144" s="11" t="s">
        <v>30</v>
      </c>
      <c r="I144" s="5" t="s">
        <v>30</v>
      </c>
      <c r="J144" s="11" t="s">
        <v>438</v>
      </c>
      <c r="K144" s="5" t="s">
        <v>70</v>
      </c>
      <c r="L144" s="10">
        <v>2.0</v>
      </c>
      <c r="M144" s="51">
        <f>200*2*12</f>
        <v>4800</v>
      </c>
      <c r="N144" s="19" t="s">
        <v>45</v>
      </c>
      <c r="O144" s="8" t="s">
        <v>46</v>
      </c>
      <c r="P144" s="5" t="s">
        <v>36</v>
      </c>
      <c r="Q144" s="10" t="s">
        <v>694</v>
      </c>
      <c r="R144" s="10" t="s">
        <v>49</v>
      </c>
      <c r="S144" s="10" t="s">
        <v>30</v>
      </c>
      <c r="T144" s="10" t="s">
        <v>30</v>
      </c>
      <c r="U144" s="10" t="s">
        <v>38</v>
      </c>
      <c r="V144" s="5" t="s">
        <v>30</v>
      </c>
      <c r="W144" s="5" t="s">
        <v>38</v>
      </c>
      <c r="X144" s="15"/>
    </row>
    <row r="145">
      <c r="A145" s="5">
        <v>147.0</v>
      </c>
      <c r="B145" s="15" t="s">
        <v>40</v>
      </c>
      <c r="C145" s="5" t="s">
        <v>25</v>
      </c>
      <c r="D145" s="23" t="s">
        <v>719</v>
      </c>
      <c r="E145" s="16" t="s">
        <v>727</v>
      </c>
      <c r="F145" s="16" t="s">
        <v>728</v>
      </c>
      <c r="G145" s="35" t="s">
        <v>437</v>
      </c>
      <c r="H145" s="11" t="s">
        <v>30</v>
      </c>
      <c r="I145" s="5" t="s">
        <v>30</v>
      </c>
      <c r="J145" s="11" t="s">
        <v>438</v>
      </c>
      <c r="K145" s="5" t="s">
        <v>70</v>
      </c>
      <c r="L145" s="10">
        <v>2.0</v>
      </c>
      <c r="M145" s="51">
        <f>2500*L145</f>
        <v>5000</v>
      </c>
      <c r="N145" s="19" t="s">
        <v>45</v>
      </c>
      <c r="O145" s="8" t="s">
        <v>46</v>
      </c>
      <c r="P145" s="5" t="s">
        <v>36</v>
      </c>
      <c r="Q145" s="10" t="s">
        <v>694</v>
      </c>
      <c r="R145" s="10" t="s">
        <v>49</v>
      </c>
      <c r="S145" s="10" t="s">
        <v>30</v>
      </c>
      <c r="T145" s="10" t="s">
        <v>30</v>
      </c>
      <c r="U145" s="10" t="s">
        <v>38</v>
      </c>
      <c r="V145" s="5" t="s">
        <v>30</v>
      </c>
      <c r="W145" s="5" t="s">
        <v>38</v>
      </c>
      <c r="X145" s="15"/>
    </row>
    <row r="146">
      <c r="A146" s="5">
        <v>148.0</v>
      </c>
      <c r="B146" s="15" t="s">
        <v>40</v>
      </c>
      <c r="C146" s="5" t="s">
        <v>25</v>
      </c>
      <c r="D146" s="23" t="s">
        <v>719</v>
      </c>
      <c r="E146" s="16" t="s">
        <v>729</v>
      </c>
      <c r="F146" s="16" t="s">
        <v>730</v>
      </c>
      <c r="G146" s="10" t="s">
        <v>437</v>
      </c>
      <c r="H146" s="11" t="s">
        <v>30</v>
      </c>
      <c r="I146" s="5" t="s">
        <v>30</v>
      </c>
      <c r="J146" s="11" t="s">
        <v>438</v>
      </c>
      <c r="K146" s="5" t="s">
        <v>70</v>
      </c>
      <c r="L146" s="10">
        <v>2.0</v>
      </c>
      <c r="M146" s="51">
        <f>L146*12*120</f>
        <v>2880</v>
      </c>
      <c r="N146" s="19" t="s">
        <v>45</v>
      </c>
      <c r="O146" s="8" t="s">
        <v>46</v>
      </c>
      <c r="P146" s="5" t="s">
        <v>36</v>
      </c>
      <c r="Q146" s="10" t="s">
        <v>694</v>
      </c>
      <c r="R146" s="10" t="s">
        <v>49</v>
      </c>
      <c r="S146" s="10" t="s">
        <v>30</v>
      </c>
      <c r="T146" s="10" t="s">
        <v>30</v>
      </c>
      <c r="U146" s="10" t="s">
        <v>38</v>
      </c>
      <c r="V146" s="5" t="s">
        <v>30</v>
      </c>
      <c r="W146" s="5" t="s">
        <v>38</v>
      </c>
      <c r="X146" s="15"/>
    </row>
    <row r="147">
      <c r="A147" s="5">
        <v>152.0</v>
      </c>
      <c r="B147" s="15" t="s">
        <v>40</v>
      </c>
      <c r="C147" s="5" t="s">
        <v>25</v>
      </c>
      <c r="D147" s="23" t="s">
        <v>719</v>
      </c>
      <c r="E147" s="16" t="s">
        <v>731</v>
      </c>
      <c r="F147" s="16" t="s">
        <v>732</v>
      </c>
      <c r="G147" s="5" t="s">
        <v>733</v>
      </c>
      <c r="H147" s="11" t="s">
        <v>30</v>
      </c>
      <c r="I147" s="5" t="s">
        <v>30</v>
      </c>
      <c r="J147" s="11" t="s">
        <v>734</v>
      </c>
      <c r="K147" s="5" t="s">
        <v>70</v>
      </c>
      <c r="L147" s="10">
        <v>1.0</v>
      </c>
      <c r="M147" s="18">
        <v>500000.0</v>
      </c>
      <c r="N147" s="19" t="s">
        <v>45</v>
      </c>
      <c r="O147" s="5" t="s">
        <v>35</v>
      </c>
      <c r="P147" s="5" t="s">
        <v>36</v>
      </c>
      <c r="Q147" s="10" t="s">
        <v>694</v>
      </c>
      <c r="R147" s="10" t="s">
        <v>49</v>
      </c>
      <c r="S147" s="10" t="s">
        <v>30</v>
      </c>
      <c r="T147" s="10" t="s">
        <v>30</v>
      </c>
      <c r="U147" s="10" t="s">
        <v>38</v>
      </c>
      <c r="V147" s="5" t="s">
        <v>30</v>
      </c>
      <c r="W147" s="5" t="s">
        <v>38</v>
      </c>
      <c r="X147" s="15"/>
    </row>
    <row r="148">
      <c r="A148" s="5">
        <v>153.0</v>
      </c>
      <c r="B148" s="15" t="s">
        <v>40</v>
      </c>
      <c r="C148" s="5" t="s">
        <v>25</v>
      </c>
      <c r="D148" s="23" t="s">
        <v>719</v>
      </c>
      <c r="E148" s="16" t="s">
        <v>735</v>
      </c>
      <c r="F148" s="16" t="s">
        <v>736</v>
      </c>
      <c r="G148" s="5" t="s">
        <v>711</v>
      </c>
      <c r="H148" s="11" t="s">
        <v>30</v>
      </c>
      <c r="I148" s="5" t="s">
        <v>30</v>
      </c>
      <c r="J148" s="11" t="s">
        <v>225</v>
      </c>
      <c r="K148" s="5" t="s">
        <v>70</v>
      </c>
      <c r="L148" s="10">
        <v>4.0</v>
      </c>
      <c r="M148" s="51">
        <f>4*100*12</f>
        <v>4800</v>
      </c>
      <c r="N148" s="19" t="s">
        <v>45</v>
      </c>
      <c r="O148" s="8" t="s">
        <v>46</v>
      </c>
      <c r="P148" s="5" t="s">
        <v>36</v>
      </c>
      <c r="Q148" s="10" t="s">
        <v>694</v>
      </c>
      <c r="R148" s="10" t="s">
        <v>49</v>
      </c>
      <c r="S148" s="10" t="s">
        <v>30</v>
      </c>
      <c r="T148" s="10" t="s">
        <v>30</v>
      </c>
      <c r="U148" s="10" t="s">
        <v>38</v>
      </c>
      <c r="V148" s="5" t="s">
        <v>30</v>
      </c>
      <c r="W148" s="5" t="s">
        <v>38</v>
      </c>
      <c r="X148" s="15"/>
    </row>
    <row r="149">
      <c r="A149" s="5">
        <v>156.0</v>
      </c>
      <c r="B149" s="15" t="s">
        <v>40</v>
      </c>
      <c r="C149" s="5" t="s">
        <v>25</v>
      </c>
      <c r="D149" s="23" t="s">
        <v>719</v>
      </c>
      <c r="E149" s="16" t="s">
        <v>737</v>
      </c>
      <c r="F149" s="16" t="s">
        <v>738</v>
      </c>
      <c r="G149" s="5" t="s">
        <v>113</v>
      </c>
      <c r="H149" s="11" t="s">
        <v>30</v>
      </c>
      <c r="I149" s="5" t="s">
        <v>30</v>
      </c>
      <c r="J149" s="11" t="s">
        <v>225</v>
      </c>
      <c r="K149" s="5" t="s">
        <v>70</v>
      </c>
      <c r="L149" s="10" t="s">
        <v>82</v>
      </c>
      <c r="M149" s="18">
        <v>50000.0</v>
      </c>
      <c r="N149" s="19" t="s">
        <v>45</v>
      </c>
      <c r="O149" s="8" t="s">
        <v>46</v>
      </c>
      <c r="P149" s="5" t="s">
        <v>36</v>
      </c>
      <c r="Q149" s="10" t="s">
        <v>694</v>
      </c>
      <c r="R149" s="10" t="s">
        <v>49</v>
      </c>
      <c r="S149" s="10" t="s">
        <v>30</v>
      </c>
      <c r="T149" s="10" t="s">
        <v>30</v>
      </c>
      <c r="U149" s="10" t="s">
        <v>38</v>
      </c>
      <c r="V149" s="5" t="s">
        <v>30</v>
      </c>
      <c r="W149" s="5" t="s">
        <v>38</v>
      </c>
      <c r="X149" s="15"/>
    </row>
    <row r="150">
      <c r="A150" s="5">
        <v>157.0</v>
      </c>
      <c r="B150" s="15" t="s">
        <v>40</v>
      </c>
      <c r="C150" s="5" t="s">
        <v>25</v>
      </c>
      <c r="D150" s="23" t="s">
        <v>719</v>
      </c>
      <c r="E150" s="16" t="s">
        <v>739</v>
      </c>
      <c r="F150" s="16" t="s">
        <v>740</v>
      </c>
      <c r="G150" s="5" t="s">
        <v>711</v>
      </c>
      <c r="H150" s="11" t="s">
        <v>30</v>
      </c>
      <c r="I150" s="5" t="s">
        <v>30</v>
      </c>
      <c r="J150" s="11" t="s">
        <v>225</v>
      </c>
      <c r="K150" s="5" t="s">
        <v>3</v>
      </c>
      <c r="L150" s="10">
        <v>3.0</v>
      </c>
      <c r="M150" s="18">
        <v>20000.0</v>
      </c>
      <c r="N150" s="19" t="s">
        <v>45</v>
      </c>
      <c r="O150" s="8" t="s">
        <v>46</v>
      </c>
      <c r="P150" s="5" t="s">
        <v>36</v>
      </c>
      <c r="Q150" s="10" t="s">
        <v>694</v>
      </c>
      <c r="R150" s="10" t="s">
        <v>49</v>
      </c>
      <c r="S150" s="10" t="s">
        <v>30</v>
      </c>
      <c r="T150" s="10" t="s">
        <v>30</v>
      </c>
      <c r="U150" s="10" t="s">
        <v>38</v>
      </c>
      <c r="V150" s="5" t="s">
        <v>30</v>
      </c>
      <c r="W150" s="5" t="s">
        <v>38</v>
      </c>
      <c r="X150" s="15"/>
    </row>
    <row r="151">
      <c r="A151" s="5">
        <v>158.0</v>
      </c>
      <c r="B151" s="15" t="s">
        <v>40</v>
      </c>
      <c r="C151" s="5" t="s">
        <v>25</v>
      </c>
      <c r="D151" s="23" t="s">
        <v>719</v>
      </c>
      <c r="E151" s="16" t="s">
        <v>741</v>
      </c>
      <c r="F151" s="16" t="s">
        <v>742</v>
      </c>
      <c r="G151" s="5" t="s">
        <v>711</v>
      </c>
      <c r="H151" s="11" t="s">
        <v>30</v>
      </c>
      <c r="I151" s="5" t="s">
        <v>30</v>
      </c>
      <c r="J151" s="11" t="s">
        <v>225</v>
      </c>
      <c r="K151" s="5" t="s">
        <v>3</v>
      </c>
      <c r="L151" s="10">
        <v>4.0</v>
      </c>
      <c r="M151" s="51">
        <f>4*7000</f>
        <v>28000</v>
      </c>
      <c r="N151" s="19" t="s">
        <v>45</v>
      </c>
      <c r="O151" s="8" t="s">
        <v>46</v>
      </c>
      <c r="P151" s="5" t="s">
        <v>36</v>
      </c>
      <c r="Q151" s="10" t="s">
        <v>694</v>
      </c>
      <c r="R151" s="10" t="s">
        <v>49</v>
      </c>
      <c r="S151" s="10" t="s">
        <v>30</v>
      </c>
      <c r="T151" s="10" t="s">
        <v>30</v>
      </c>
      <c r="U151" s="10" t="s">
        <v>38</v>
      </c>
      <c r="V151" s="5" t="s">
        <v>30</v>
      </c>
      <c r="W151" s="5" t="s">
        <v>38</v>
      </c>
      <c r="X151" s="15"/>
    </row>
    <row r="152">
      <c r="A152" s="5">
        <v>159.0</v>
      </c>
      <c r="B152" s="15" t="s">
        <v>40</v>
      </c>
      <c r="C152" s="5" t="s">
        <v>25</v>
      </c>
      <c r="D152" s="23" t="s">
        <v>719</v>
      </c>
      <c r="E152" s="16" t="s">
        <v>743</v>
      </c>
      <c r="F152" s="16" t="s">
        <v>744</v>
      </c>
      <c r="G152" s="5" t="s">
        <v>113</v>
      </c>
      <c r="H152" s="11" t="s">
        <v>30</v>
      </c>
      <c r="I152" s="5" t="s">
        <v>30</v>
      </c>
      <c r="J152" s="11" t="s">
        <v>225</v>
      </c>
      <c r="K152" s="5" t="s">
        <v>70</v>
      </c>
      <c r="L152" s="10">
        <v>8.0</v>
      </c>
      <c r="M152" s="51">
        <f>8*2000</f>
        <v>16000</v>
      </c>
      <c r="N152" s="19" t="s">
        <v>45</v>
      </c>
      <c r="O152" s="5" t="s">
        <v>35</v>
      </c>
      <c r="P152" s="5" t="s">
        <v>36</v>
      </c>
      <c r="Q152" s="10" t="s">
        <v>694</v>
      </c>
      <c r="R152" s="10" t="s">
        <v>49</v>
      </c>
      <c r="S152" s="10" t="s">
        <v>30</v>
      </c>
      <c r="T152" s="10" t="s">
        <v>30</v>
      </c>
      <c r="U152" s="10" t="s">
        <v>38</v>
      </c>
      <c r="V152" s="5" t="s">
        <v>30</v>
      </c>
      <c r="W152" s="5" t="s">
        <v>38</v>
      </c>
      <c r="X152" s="15"/>
    </row>
    <row r="153">
      <c r="A153" s="5">
        <v>160.0</v>
      </c>
      <c r="B153" s="15" t="s">
        <v>40</v>
      </c>
      <c r="C153" s="5" t="s">
        <v>25</v>
      </c>
      <c r="D153" s="23" t="s">
        <v>719</v>
      </c>
      <c r="E153" s="16" t="s">
        <v>745</v>
      </c>
      <c r="F153" s="16" t="s">
        <v>746</v>
      </c>
      <c r="G153" s="5" t="s">
        <v>145</v>
      </c>
      <c r="H153" s="11" t="s">
        <v>30</v>
      </c>
      <c r="I153" s="5" t="s">
        <v>30</v>
      </c>
      <c r="J153" s="11" t="s">
        <v>225</v>
      </c>
      <c r="K153" s="5" t="s">
        <v>70</v>
      </c>
      <c r="L153" s="10" t="s">
        <v>82</v>
      </c>
      <c r="M153" s="18">
        <v>3000.0</v>
      </c>
      <c r="N153" s="19" t="s">
        <v>45</v>
      </c>
      <c r="O153" s="8" t="s">
        <v>46</v>
      </c>
      <c r="P153" s="5" t="s">
        <v>36</v>
      </c>
      <c r="Q153" s="10" t="s">
        <v>694</v>
      </c>
      <c r="R153" s="10" t="s">
        <v>49</v>
      </c>
      <c r="S153" s="10" t="s">
        <v>30</v>
      </c>
      <c r="T153" s="10" t="s">
        <v>30</v>
      </c>
      <c r="U153" s="10" t="s">
        <v>38</v>
      </c>
      <c r="V153" s="5" t="s">
        <v>30</v>
      </c>
      <c r="W153" s="5" t="s">
        <v>38</v>
      </c>
      <c r="X153" s="15"/>
    </row>
    <row r="154">
      <c r="A154" s="5">
        <v>161.0</v>
      </c>
      <c r="B154" s="15" t="s">
        <v>40</v>
      </c>
      <c r="C154" s="5" t="s">
        <v>25</v>
      </c>
      <c r="D154" s="23" t="s">
        <v>719</v>
      </c>
      <c r="E154" s="11" t="s">
        <v>747</v>
      </c>
      <c r="F154" s="16" t="s">
        <v>748</v>
      </c>
      <c r="G154" s="5" t="s">
        <v>113</v>
      </c>
      <c r="H154" s="11" t="s">
        <v>30</v>
      </c>
      <c r="I154" s="5" t="s">
        <v>30</v>
      </c>
      <c r="J154" s="11" t="s">
        <v>431</v>
      </c>
      <c r="K154" s="5" t="s">
        <v>70</v>
      </c>
      <c r="L154" s="10" t="s">
        <v>82</v>
      </c>
      <c r="M154" s="18">
        <v>6000.0</v>
      </c>
      <c r="N154" s="19" t="s">
        <v>45</v>
      </c>
      <c r="O154" s="8" t="s">
        <v>46</v>
      </c>
      <c r="P154" s="5" t="s">
        <v>36</v>
      </c>
      <c r="Q154" s="10" t="s">
        <v>694</v>
      </c>
      <c r="R154" s="10" t="s">
        <v>49</v>
      </c>
      <c r="S154" s="10" t="s">
        <v>30</v>
      </c>
      <c r="T154" s="10" t="s">
        <v>30</v>
      </c>
      <c r="U154" s="10" t="s">
        <v>38</v>
      </c>
      <c r="V154" s="5" t="s">
        <v>30</v>
      </c>
      <c r="W154" s="5" t="s">
        <v>38</v>
      </c>
      <c r="X154" s="15"/>
    </row>
    <row r="155">
      <c r="A155" s="5">
        <v>162.0</v>
      </c>
      <c r="B155" s="15" t="s">
        <v>40</v>
      </c>
      <c r="C155" s="5" t="s">
        <v>25</v>
      </c>
      <c r="D155" s="23" t="s">
        <v>719</v>
      </c>
      <c r="E155" s="11" t="s">
        <v>749</v>
      </c>
      <c r="F155" s="11" t="s">
        <v>750</v>
      </c>
      <c r="G155" s="5" t="s">
        <v>113</v>
      </c>
      <c r="H155" s="11" t="s">
        <v>30</v>
      </c>
      <c r="I155" s="5" t="s">
        <v>30</v>
      </c>
      <c r="J155" s="11" t="s">
        <v>225</v>
      </c>
      <c r="K155" s="5" t="s">
        <v>70</v>
      </c>
      <c r="L155" s="10">
        <v>3.0</v>
      </c>
      <c r="M155" s="18">
        <v>5000.0</v>
      </c>
      <c r="N155" s="19" t="s">
        <v>45</v>
      </c>
      <c r="O155" s="8" t="s">
        <v>46</v>
      </c>
      <c r="P155" s="5" t="s">
        <v>36</v>
      </c>
      <c r="Q155" s="10" t="s">
        <v>694</v>
      </c>
      <c r="R155" s="10" t="s">
        <v>49</v>
      </c>
      <c r="S155" s="10" t="s">
        <v>30</v>
      </c>
      <c r="T155" s="10" t="s">
        <v>30</v>
      </c>
      <c r="U155" s="10" t="s">
        <v>38</v>
      </c>
      <c r="V155" s="5" t="s">
        <v>30</v>
      </c>
      <c r="W155" s="5" t="s">
        <v>38</v>
      </c>
      <c r="X155" s="15"/>
    </row>
    <row r="156">
      <c r="A156" s="5">
        <v>163.0</v>
      </c>
      <c r="B156" s="6" t="s">
        <v>751</v>
      </c>
      <c r="C156" s="5" t="s">
        <v>25</v>
      </c>
      <c r="D156" s="7" t="s">
        <v>357</v>
      </c>
      <c r="E156" s="9" t="s">
        <v>752</v>
      </c>
      <c r="F156" s="9" t="s">
        <v>753</v>
      </c>
      <c r="G156" s="5" t="s">
        <v>754</v>
      </c>
      <c r="H156" s="11" t="s">
        <v>755</v>
      </c>
      <c r="I156" s="5" t="s">
        <v>756</v>
      </c>
      <c r="J156" s="11" t="s">
        <v>225</v>
      </c>
      <c r="K156" s="5" t="s">
        <v>70</v>
      </c>
      <c r="L156" s="8">
        <v>12.0</v>
      </c>
      <c r="M156" s="18">
        <f>N156</f>
        <v>7240330.96</v>
      </c>
      <c r="N156" s="19">
        <v>7240330.96</v>
      </c>
      <c r="O156" s="5" t="s">
        <v>173</v>
      </c>
      <c r="P156" s="10" t="s">
        <v>394</v>
      </c>
      <c r="Q156" s="10" t="s">
        <v>757</v>
      </c>
      <c r="R156" s="10" t="s">
        <v>30</v>
      </c>
      <c r="S156" s="10" t="s">
        <v>30</v>
      </c>
      <c r="T156" s="10" t="s">
        <v>30</v>
      </c>
      <c r="U156" s="10" t="s">
        <v>38</v>
      </c>
      <c r="V156" s="5" t="s">
        <v>30</v>
      </c>
      <c r="W156" s="5" t="s">
        <v>38</v>
      </c>
      <c r="X156" s="5" t="s">
        <v>758</v>
      </c>
    </row>
    <row r="157">
      <c r="A157" s="5">
        <v>164.0</v>
      </c>
      <c r="B157" s="48" t="s">
        <v>759</v>
      </c>
      <c r="C157" s="5" t="s">
        <v>25</v>
      </c>
      <c r="D157" s="7" t="s">
        <v>357</v>
      </c>
      <c r="E157" s="9" t="s">
        <v>760</v>
      </c>
      <c r="F157" s="9" t="s">
        <v>761</v>
      </c>
      <c r="G157" s="5" t="s">
        <v>754</v>
      </c>
      <c r="H157" s="11" t="s">
        <v>755</v>
      </c>
      <c r="I157" s="5" t="s">
        <v>756</v>
      </c>
      <c r="J157" s="11" t="s">
        <v>225</v>
      </c>
      <c r="K157" s="5" t="s">
        <v>70</v>
      </c>
      <c r="L157" s="8">
        <v>12.0</v>
      </c>
      <c r="M157" s="18">
        <f>N157*4</f>
        <v>100800</v>
      </c>
      <c r="N157" s="19">
        <v>25200.0</v>
      </c>
      <c r="O157" s="5" t="s">
        <v>173</v>
      </c>
      <c r="P157" s="10" t="s">
        <v>394</v>
      </c>
      <c r="Q157" s="10" t="s">
        <v>757</v>
      </c>
      <c r="R157" s="10" t="s">
        <v>30</v>
      </c>
      <c r="S157" s="10" t="s">
        <v>30</v>
      </c>
      <c r="T157" s="10" t="s">
        <v>30</v>
      </c>
      <c r="U157" s="10" t="s">
        <v>38</v>
      </c>
      <c r="V157" s="5" t="s">
        <v>30</v>
      </c>
      <c r="W157" s="5" t="s">
        <v>38</v>
      </c>
      <c r="X157" s="54">
        <v>45901.0</v>
      </c>
    </row>
    <row r="158">
      <c r="A158" s="5">
        <v>165.0</v>
      </c>
      <c r="B158" s="48" t="s">
        <v>762</v>
      </c>
      <c r="C158" s="5" t="s">
        <v>25</v>
      </c>
      <c r="D158" s="7" t="s">
        <v>357</v>
      </c>
      <c r="E158" s="9" t="s">
        <v>763</v>
      </c>
      <c r="F158" s="9" t="s">
        <v>764</v>
      </c>
      <c r="G158" s="5" t="s">
        <v>754</v>
      </c>
      <c r="H158" s="11" t="s">
        <v>755</v>
      </c>
      <c r="I158" s="5" t="s">
        <v>756</v>
      </c>
      <c r="J158" s="11" t="s">
        <v>225</v>
      </c>
      <c r="K158" s="5" t="s">
        <v>70</v>
      </c>
      <c r="L158" s="5">
        <v>1.0</v>
      </c>
      <c r="M158" s="18">
        <v>2367270.09</v>
      </c>
      <c r="N158" s="19">
        <v>2367270.09</v>
      </c>
      <c r="O158" s="5" t="s">
        <v>173</v>
      </c>
      <c r="P158" s="10" t="s">
        <v>394</v>
      </c>
      <c r="Q158" s="10" t="s">
        <v>757</v>
      </c>
      <c r="R158" s="10" t="s">
        <v>30</v>
      </c>
      <c r="S158" s="10" t="s">
        <v>30</v>
      </c>
      <c r="T158" s="10" t="s">
        <v>30</v>
      </c>
      <c r="U158" s="10" t="s">
        <v>38</v>
      </c>
      <c r="V158" s="5" t="s">
        <v>30</v>
      </c>
      <c r="W158" s="5" t="s">
        <v>38</v>
      </c>
      <c r="X158" s="15" t="s">
        <v>765</v>
      </c>
    </row>
    <row r="159">
      <c r="A159" s="5">
        <v>166.0</v>
      </c>
      <c r="B159" s="48" t="s">
        <v>766</v>
      </c>
      <c r="C159" s="5" t="s">
        <v>25</v>
      </c>
      <c r="D159" s="7" t="s">
        <v>357</v>
      </c>
      <c r="E159" s="9" t="s">
        <v>767</v>
      </c>
      <c r="F159" s="9" t="s">
        <v>768</v>
      </c>
      <c r="G159" s="5" t="s">
        <v>754</v>
      </c>
      <c r="H159" s="11" t="s">
        <v>769</v>
      </c>
      <c r="I159" s="5" t="s">
        <v>756</v>
      </c>
      <c r="J159" s="11" t="s">
        <v>225</v>
      </c>
      <c r="K159" s="5" t="s">
        <v>70</v>
      </c>
      <c r="L159" s="5">
        <v>1.0</v>
      </c>
      <c r="M159" s="18">
        <v>214999.96</v>
      </c>
      <c r="N159" s="19">
        <v>214999.96</v>
      </c>
      <c r="O159" s="5" t="s">
        <v>35</v>
      </c>
      <c r="P159" s="10" t="s">
        <v>394</v>
      </c>
      <c r="Q159" s="10" t="s">
        <v>757</v>
      </c>
      <c r="R159" s="10" t="s">
        <v>30</v>
      </c>
      <c r="S159" s="10" t="s">
        <v>30</v>
      </c>
      <c r="T159" s="10" t="s">
        <v>30</v>
      </c>
      <c r="U159" s="10" t="s">
        <v>38</v>
      </c>
      <c r="V159" s="5" t="s">
        <v>30</v>
      </c>
      <c r="W159" s="5" t="s">
        <v>38</v>
      </c>
      <c r="X159" s="15" t="s">
        <v>770</v>
      </c>
    </row>
    <row r="160">
      <c r="A160" s="5">
        <v>167.0</v>
      </c>
      <c r="B160" s="48" t="s">
        <v>771</v>
      </c>
      <c r="C160" s="5" t="s">
        <v>25</v>
      </c>
      <c r="D160" s="7" t="s">
        <v>357</v>
      </c>
      <c r="E160" s="9" t="s">
        <v>772</v>
      </c>
      <c r="F160" s="9" t="s">
        <v>773</v>
      </c>
      <c r="G160" s="5" t="s">
        <v>754</v>
      </c>
      <c r="H160" s="11" t="s">
        <v>769</v>
      </c>
      <c r="I160" s="5" t="s">
        <v>756</v>
      </c>
      <c r="J160" s="11" t="s">
        <v>225</v>
      </c>
      <c r="K160" s="5" t="s">
        <v>70</v>
      </c>
      <c r="L160" s="5">
        <v>1.0</v>
      </c>
      <c r="M160" s="18">
        <v>345623.04</v>
      </c>
      <c r="N160" s="19">
        <v>345623.04</v>
      </c>
      <c r="O160" s="5" t="s">
        <v>35</v>
      </c>
      <c r="P160" s="10" t="s">
        <v>102</v>
      </c>
      <c r="Q160" s="10" t="s">
        <v>757</v>
      </c>
      <c r="R160" s="10" t="s">
        <v>30</v>
      </c>
      <c r="S160" s="10" t="s">
        <v>30</v>
      </c>
      <c r="T160" s="10" t="s">
        <v>30</v>
      </c>
      <c r="U160" s="10" t="s">
        <v>38</v>
      </c>
      <c r="V160" s="5" t="s">
        <v>30</v>
      </c>
      <c r="W160" s="5" t="s">
        <v>38</v>
      </c>
      <c r="X160" s="15" t="s">
        <v>774</v>
      </c>
    </row>
    <row r="161">
      <c r="A161" s="5">
        <v>168.0</v>
      </c>
      <c r="B161" s="6" t="s">
        <v>775</v>
      </c>
      <c r="C161" s="5" t="s">
        <v>25</v>
      </c>
      <c r="D161" s="7" t="s">
        <v>357</v>
      </c>
      <c r="E161" s="9" t="s">
        <v>776</v>
      </c>
      <c r="F161" s="9" t="s">
        <v>777</v>
      </c>
      <c r="G161" s="5" t="s">
        <v>754</v>
      </c>
      <c r="H161" s="11" t="s">
        <v>778</v>
      </c>
      <c r="I161" s="5" t="s">
        <v>756</v>
      </c>
      <c r="J161" s="11" t="s">
        <v>779</v>
      </c>
      <c r="K161" s="5" t="s">
        <v>70</v>
      </c>
      <c r="L161" s="5">
        <v>1.0</v>
      </c>
      <c r="M161" s="18">
        <f t="shared" ref="M161:M162" si="6">N161*4</f>
        <v>15315723.36</v>
      </c>
      <c r="N161" s="19">
        <v>3828930.84</v>
      </c>
      <c r="O161" s="8" t="s">
        <v>46</v>
      </c>
      <c r="P161" s="10" t="s">
        <v>102</v>
      </c>
      <c r="Q161" s="10" t="s">
        <v>757</v>
      </c>
      <c r="R161" s="10" t="s">
        <v>30</v>
      </c>
      <c r="S161" s="10" t="s">
        <v>30</v>
      </c>
      <c r="T161" s="10" t="s">
        <v>30</v>
      </c>
      <c r="U161" s="10" t="s">
        <v>38</v>
      </c>
      <c r="V161" s="5" t="s">
        <v>30</v>
      </c>
      <c r="W161" s="5" t="s">
        <v>38</v>
      </c>
      <c r="X161" s="15" t="s">
        <v>780</v>
      </c>
    </row>
    <row r="162">
      <c r="A162" s="5">
        <v>169.0</v>
      </c>
      <c r="B162" s="48" t="s">
        <v>781</v>
      </c>
      <c r="C162" s="5" t="s">
        <v>25</v>
      </c>
      <c r="D162" s="7" t="s">
        <v>357</v>
      </c>
      <c r="E162" s="11" t="s">
        <v>782</v>
      </c>
      <c r="F162" s="11" t="s">
        <v>783</v>
      </c>
      <c r="G162" s="5" t="s">
        <v>754</v>
      </c>
      <c r="H162" s="11" t="s">
        <v>778</v>
      </c>
      <c r="I162" s="5" t="s">
        <v>756</v>
      </c>
      <c r="J162" s="11" t="s">
        <v>779</v>
      </c>
      <c r="K162" s="5" t="s">
        <v>70</v>
      </c>
      <c r="L162" s="5">
        <v>1.0</v>
      </c>
      <c r="M162" s="18">
        <f t="shared" si="6"/>
        <v>472399.96</v>
      </c>
      <c r="N162" s="19">
        <v>118099.99</v>
      </c>
      <c r="O162" s="8" t="s">
        <v>46</v>
      </c>
      <c r="P162" s="10" t="s">
        <v>483</v>
      </c>
      <c r="Q162" s="10" t="s">
        <v>757</v>
      </c>
      <c r="R162" s="10" t="s">
        <v>30</v>
      </c>
      <c r="S162" s="10" t="s">
        <v>30</v>
      </c>
      <c r="T162" s="10" t="s">
        <v>30</v>
      </c>
      <c r="U162" s="10" t="s">
        <v>38</v>
      </c>
      <c r="V162" s="5" t="s">
        <v>30</v>
      </c>
      <c r="W162" s="5" t="s">
        <v>38</v>
      </c>
      <c r="X162" s="15" t="s">
        <v>784</v>
      </c>
    </row>
    <row r="163">
      <c r="A163" s="5">
        <v>170.0</v>
      </c>
      <c r="B163" s="48" t="s">
        <v>785</v>
      </c>
      <c r="C163" s="5" t="s">
        <v>25</v>
      </c>
      <c r="D163" s="7" t="s">
        <v>357</v>
      </c>
      <c r="E163" s="9" t="s">
        <v>786</v>
      </c>
      <c r="F163" s="9" t="s">
        <v>787</v>
      </c>
      <c r="G163" s="5" t="s">
        <v>754</v>
      </c>
      <c r="H163" s="11" t="s">
        <v>769</v>
      </c>
      <c r="I163" s="5" t="s">
        <v>756</v>
      </c>
      <c r="J163" s="11" t="s">
        <v>225</v>
      </c>
      <c r="K163" s="5" t="s">
        <v>70</v>
      </c>
      <c r="L163" s="5">
        <v>1.0</v>
      </c>
      <c r="M163" s="18">
        <v>98771.43</v>
      </c>
      <c r="N163" s="19">
        <v>98771.43</v>
      </c>
      <c r="O163" s="5" t="s">
        <v>35</v>
      </c>
      <c r="P163" s="10" t="s">
        <v>483</v>
      </c>
      <c r="Q163" s="10" t="s">
        <v>757</v>
      </c>
      <c r="R163" s="10" t="s">
        <v>30</v>
      </c>
      <c r="S163" s="10" t="s">
        <v>30</v>
      </c>
      <c r="T163" s="10" t="s">
        <v>30</v>
      </c>
      <c r="U163" s="10" t="s">
        <v>38</v>
      </c>
      <c r="V163" s="5" t="s">
        <v>30</v>
      </c>
      <c r="W163" s="5" t="s">
        <v>38</v>
      </c>
      <c r="X163" s="15" t="s">
        <v>788</v>
      </c>
    </row>
    <row r="164">
      <c r="A164" s="5">
        <v>171.0</v>
      </c>
      <c r="B164" s="48" t="s">
        <v>789</v>
      </c>
      <c r="C164" s="5" t="s">
        <v>25</v>
      </c>
      <c r="D164" s="7" t="s">
        <v>357</v>
      </c>
      <c r="E164" s="11" t="s">
        <v>790</v>
      </c>
      <c r="F164" s="9" t="s">
        <v>791</v>
      </c>
      <c r="G164" s="5" t="s">
        <v>754</v>
      </c>
      <c r="H164" s="11" t="s">
        <v>769</v>
      </c>
      <c r="I164" s="5" t="s">
        <v>756</v>
      </c>
      <c r="J164" s="11" t="s">
        <v>225</v>
      </c>
      <c r="K164" s="5" t="s">
        <v>70</v>
      </c>
      <c r="L164" s="5">
        <v>1.0</v>
      </c>
      <c r="M164" s="18">
        <v>248067.16</v>
      </c>
      <c r="N164" s="19">
        <v>248067.16</v>
      </c>
      <c r="O164" s="5" t="s">
        <v>35</v>
      </c>
      <c r="P164" s="10" t="s">
        <v>483</v>
      </c>
      <c r="Q164" s="10" t="s">
        <v>757</v>
      </c>
      <c r="R164" s="10" t="s">
        <v>30</v>
      </c>
      <c r="S164" s="10" t="s">
        <v>30</v>
      </c>
      <c r="T164" s="10" t="s">
        <v>30</v>
      </c>
      <c r="U164" s="10" t="s">
        <v>38</v>
      </c>
      <c r="V164" s="5" t="s">
        <v>30</v>
      </c>
      <c r="W164" s="5" t="s">
        <v>38</v>
      </c>
      <c r="X164" s="15" t="s">
        <v>792</v>
      </c>
    </row>
    <row r="165">
      <c r="A165" s="5">
        <v>172.0</v>
      </c>
      <c r="B165" s="48" t="s">
        <v>708</v>
      </c>
      <c r="C165" s="5" t="s">
        <v>25</v>
      </c>
      <c r="D165" s="7" t="s">
        <v>357</v>
      </c>
      <c r="E165" s="9" t="s">
        <v>793</v>
      </c>
      <c r="F165" s="9" t="s">
        <v>580</v>
      </c>
      <c r="G165" s="5" t="s">
        <v>754</v>
      </c>
      <c r="H165" s="11" t="s">
        <v>778</v>
      </c>
      <c r="I165" s="5" t="s">
        <v>756</v>
      </c>
      <c r="J165" s="11" t="s">
        <v>225</v>
      </c>
      <c r="K165" s="5" t="s">
        <v>70</v>
      </c>
      <c r="L165" s="5">
        <v>1.0</v>
      </c>
      <c r="M165" s="18">
        <v>4587575.78</v>
      </c>
      <c r="N165" s="19">
        <v>4587575.78</v>
      </c>
      <c r="O165" s="8" t="s">
        <v>35</v>
      </c>
      <c r="P165" s="10" t="s">
        <v>483</v>
      </c>
      <c r="Q165" s="10" t="s">
        <v>757</v>
      </c>
      <c r="R165" s="10" t="s">
        <v>30</v>
      </c>
      <c r="S165" s="10" t="s">
        <v>30</v>
      </c>
      <c r="T165" s="10" t="s">
        <v>30</v>
      </c>
      <c r="U165" s="10" t="s">
        <v>38</v>
      </c>
      <c r="V165" s="5" t="s">
        <v>30</v>
      </c>
      <c r="W165" s="5" t="s">
        <v>38</v>
      </c>
      <c r="X165" s="15" t="s">
        <v>713</v>
      </c>
    </row>
    <row r="166">
      <c r="A166" s="5">
        <v>173.0</v>
      </c>
      <c r="B166" s="48" t="s">
        <v>794</v>
      </c>
      <c r="C166" s="5" t="s">
        <v>25</v>
      </c>
      <c r="D166" s="7" t="s">
        <v>357</v>
      </c>
      <c r="E166" s="16" t="s">
        <v>795</v>
      </c>
      <c r="F166" s="11" t="s">
        <v>796</v>
      </c>
      <c r="G166" s="5" t="s">
        <v>754</v>
      </c>
      <c r="H166" s="11" t="s">
        <v>778</v>
      </c>
      <c r="I166" s="5" t="s">
        <v>756</v>
      </c>
      <c r="J166" s="11" t="s">
        <v>225</v>
      </c>
      <c r="K166" s="5" t="s">
        <v>70</v>
      </c>
      <c r="L166" s="5">
        <v>1.0</v>
      </c>
      <c r="M166" s="18">
        <v>249600.0</v>
      </c>
      <c r="N166" s="19">
        <v>249600.0</v>
      </c>
      <c r="O166" s="8" t="s">
        <v>46</v>
      </c>
      <c r="P166" s="10" t="s">
        <v>483</v>
      </c>
      <c r="Q166" s="10" t="s">
        <v>757</v>
      </c>
      <c r="R166" s="10" t="s">
        <v>30</v>
      </c>
      <c r="S166" s="10" t="s">
        <v>30</v>
      </c>
      <c r="T166" s="10" t="s">
        <v>30</v>
      </c>
      <c r="U166" s="10" t="s">
        <v>38</v>
      </c>
      <c r="V166" s="5" t="s">
        <v>30</v>
      </c>
      <c r="W166" s="5" t="s">
        <v>38</v>
      </c>
      <c r="X166" s="15" t="s">
        <v>797</v>
      </c>
    </row>
    <row r="167">
      <c r="A167" s="5">
        <v>174.0</v>
      </c>
      <c r="B167" s="48" t="s">
        <v>798</v>
      </c>
      <c r="C167" s="5" t="s">
        <v>25</v>
      </c>
      <c r="D167" s="7" t="s">
        <v>357</v>
      </c>
      <c r="E167" s="9" t="s">
        <v>799</v>
      </c>
      <c r="F167" s="11" t="s">
        <v>800</v>
      </c>
      <c r="G167" s="5" t="s">
        <v>754</v>
      </c>
      <c r="H167" s="11" t="s">
        <v>778</v>
      </c>
      <c r="I167" s="5" t="s">
        <v>756</v>
      </c>
      <c r="J167" s="11" t="s">
        <v>225</v>
      </c>
      <c r="K167" s="5" t="s">
        <v>70</v>
      </c>
      <c r="L167" s="5">
        <v>40.0</v>
      </c>
      <c r="M167" s="18">
        <v>35640.0</v>
      </c>
      <c r="N167" s="19">
        <v>35640.0</v>
      </c>
      <c r="O167" s="28" t="s">
        <v>173</v>
      </c>
      <c r="P167" s="10" t="s">
        <v>576</v>
      </c>
      <c r="Q167" s="10" t="s">
        <v>757</v>
      </c>
      <c r="R167" s="10" t="s">
        <v>30</v>
      </c>
      <c r="S167" s="10" t="s">
        <v>30</v>
      </c>
      <c r="T167" s="10" t="s">
        <v>30</v>
      </c>
      <c r="U167" s="10" t="s">
        <v>194</v>
      </c>
      <c r="V167" s="5" t="s">
        <v>30</v>
      </c>
      <c r="W167" s="5" t="s">
        <v>38</v>
      </c>
      <c r="X167" s="15" t="s">
        <v>801</v>
      </c>
    </row>
    <row r="168">
      <c r="A168" s="5">
        <v>175.0</v>
      </c>
      <c r="B168" s="48" t="s">
        <v>802</v>
      </c>
      <c r="C168" s="5" t="s">
        <v>25</v>
      </c>
      <c r="D168" s="7" t="s">
        <v>357</v>
      </c>
      <c r="E168" s="9" t="s">
        <v>803</v>
      </c>
      <c r="F168" s="9" t="s">
        <v>804</v>
      </c>
      <c r="G168" s="5" t="s">
        <v>754</v>
      </c>
      <c r="H168" s="11" t="s">
        <v>778</v>
      </c>
      <c r="I168" s="5" t="s">
        <v>756</v>
      </c>
      <c r="J168" s="11" t="s">
        <v>225</v>
      </c>
      <c r="K168" s="5" t="s">
        <v>70</v>
      </c>
      <c r="L168" s="8">
        <v>24.0</v>
      </c>
      <c r="M168" s="18">
        <v>3940194.0</v>
      </c>
      <c r="N168" s="19">
        <v>2626796.0</v>
      </c>
      <c r="O168" s="8" t="s">
        <v>46</v>
      </c>
      <c r="P168" s="10" t="s">
        <v>483</v>
      </c>
      <c r="Q168" s="10" t="s">
        <v>757</v>
      </c>
      <c r="R168" s="10" t="s">
        <v>30</v>
      </c>
      <c r="S168" s="10" t="s">
        <v>30</v>
      </c>
      <c r="T168" s="10" t="s">
        <v>30</v>
      </c>
      <c r="U168" s="10" t="s">
        <v>38</v>
      </c>
      <c r="V168" s="5" t="s">
        <v>30</v>
      </c>
      <c r="W168" s="5" t="s">
        <v>38</v>
      </c>
      <c r="X168" s="15" t="s">
        <v>805</v>
      </c>
    </row>
    <row r="169">
      <c r="A169" s="5">
        <v>176.0</v>
      </c>
      <c r="B169" s="48" t="s">
        <v>806</v>
      </c>
      <c r="C169" s="5" t="s">
        <v>25</v>
      </c>
      <c r="D169" s="7" t="s">
        <v>357</v>
      </c>
      <c r="E169" s="9" t="s">
        <v>807</v>
      </c>
      <c r="F169" s="9" t="s">
        <v>808</v>
      </c>
      <c r="G169" s="5" t="s">
        <v>754</v>
      </c>
      <c r="H169" s="11" t="s">
        <v>778</v>
      </c>
      <c r="I169" s="5" t="s">
        <v>756</v>
      </c>
      <c r="J169" s="11" t="s">
        <v>809</v>
      </c>
      <c r="K169" s="5" t="s">
        <v>70</v>
      </c>
      <c r="L169" s="5">
        <v>24.0</v>
      </c>
      <c r="M169" s="18">
        <f>N169*4</f>
        <v>180658.8</v>
      </c>
      <c r="N169" s="19">
        <v>45164.7</v>
      </c>
      <c r="O169" s="8" t="s">
        <v>46</v>
      </c>
      <c r="P169" s="10" t="s">
        <v>483</v>
      </c>
      <c r="Q169" s="10" t="s">
        <v>757</v>
      </c>
      <c r="R169" s="10" t="s">
        <v>30</v>
      </c>
      <c r="S169" s="10" t="s">
        <v>30</v>
      </c>
      <c r="T169" s="10" t="s">
        <v>30</v>
      </c>
      <c r="U169" s="10" t="s">
        <v>38</v>
      </c>
      <c r="V169" s="5" t="s">
        <v>30</v>
      </c>
      <c r="W169" s="5" t="s">
        <v>38</v>
      </c>
      <c r="X169" s="15" t="s">
        <v>810</v>
      </c>
    </row>
    <row r="170">
      <c r="A170" s="5">
        <v>177.0</v>
      </c>
      <c r="B170" s="48" t="s">
        <v>811</v>
      </c>
      <c r="C170" s="5" t="s">
        <v>25</v>
      </c>
      <c r="D170" s="7" t="s">
        <v>357</v>
      </c>
      <c r="E170" s="9" t="s">
        <v>812</v>
      </c>
      <c r="F170" s="9" t="s">
        <v>813</v>
      </c>
      <c r="G170" s="5" t="s">
        <v>754</v>
      </c>
      <c r="H170" s="11" t="s">
        <v>778</v>
      </c>
      <c r="I170" s="5" t="s">
        <v>756</v>
      </c>
      <c r="J170" s="16" t="s">
        <v>814</v>
      </c>
      <c r="K170" s="5" t="s">
        <v>70</v>
      </c>
      <c r="L170" s="8">
        <v>12.0</v>
      </c>
      <c r="M170" s="18">
        <f>N170*5</f>
        <v>10000000</v>
      </c>
      <c r="N170" s="19">
        <v>2000000.0</v>
      </c>
      <c r="O170" s="28" t="s">
        <v>35</v>
      </c>
      <c r="P170" s="10" t="s">
        <v>483</v>
      </c>
      <c r="Q170" s="10" t="s">
        <v>757</v>
      </c>
      <c r="R170" s="10" t="s">
        <v>30</v>
      </c>
      <c r="S170" s="10" t="s">
        <v>30</v>
      </c>
      <c r="T170" s="10" t="s">
        <v>30</v>
      </c>
      <c r="U170" s="10" t="s">
        <v>38</v>
      </c>
      <c r="V170" s="5" t="s">
        <v>30</v>
      </c>
      <c r="W170" s="5" t="s">
        <v>38</v>
      </c>
      <c r="X170" s="15" t="s">
        <v>815</v>
      </c>
    </row>
    <row r="171">
      <c r="A171" s="5">
        <v>178.0</v>
      </c>
      <c r="B171" s="48" t="s">
        <v>816</v>
      </c>
      <c r="C171" s="5" t="s">
        <v>25</v>
      </c>
      <c r="D171" s="7" t="s">
        <v>357</v>
      </c>
      <c r="E171" s="9" t="s">
        <v>817</v>
      </c>
      <c r="F171" s="9" t="s">
        <v>818</v>
      </c>
      <c r="G171" s="5" t="s">
        <v>754</v>
      </c>
      <c r="H171" s="11" t="s">
        <v>778</v>
      </c>
      <c r="I171" s="5" t="s">
        <v>756</v>
      </c>
      <c r="J171" s="16" t="s">
        <v>814</v>
      </c>
      <c r="K171" s="5" t="s">
        <v>70</v>
      </c>
      <c r="L171" s="8">
        <v>12.0</v>
      </c>
      <c r="M171" s="18">
        <f t="shared" ref="M171:M179" si="7">N171*4</f>
        <v>21921960</v>
      </c>
      <c r="N171" s="19">
        <v>5480490.0</v>
      </c>
      <c r="O171" s="28" t="s">
        <v>35</v>
      </c>
      <c r="P171" s="10" t="s">
        <v>102</v>
      </c>
      <c r="Q171" s="10" t="s">
        <v>757</v>
      </c>
      <c r="R171" s="10" t="s">
        <v>30</v>
      </c>
      <c r="S171" s="10" t="s">
        <v>30</v>
      </c>
      <c r="T171" s="10" t="s">
        <v>30</v>
      </c>
      <c r="U171" s="10" t="s">
        <v>38</v>
      </c>
      <c r="V171" s="5" t="s">
        <v>30</v>
      </c>
      <c r="W171" s="5" t="s">
        <v>38</v>
      </c>
      <c r="X171" s="15" t="s">
        <v>819</v>
      </c>
    </row>
    <row r="172">
      <c r="A172" s="5">
        <v>179.0</v>
      </c>
      <c r="B172" s="6" t="s">
        <v>820</v>
      </c>
      <c r="C172" s="5" t="s">
        <v>25</v>
      </c>
      <c r="D172" s="7" t="s">
        <v>357</v>
      </c>
      <c r="E172" s="57" t="s">
        <v>821</v>
      </c>
      <c r="F172" s="57" t="s">
        <v>822</v>
      </c>
      <c r="G172" s="5" t="s">
        <v>754</v>
      </c>
      <c r="H172" s="11" t="s">
        <v>778</v>
      </c>
      <c r="I172" s="5" t="s">
        <v>756</v>
      </c>
      <c r="J172" s="11" t="s">
        <v>823</v>
      </c>
      <c r="K172" s="5" t="s">
        <v>70</v>
      </c>
      <c r="L172" s="28">
        <v>1.0</v>
      </c>
      <c r="M172" s="18">
        <f t="shared" si="7"/>
        <v>728784</v>
      </c>
      <c r="N172" s="19">
        <v>182196.0</v>
      </c>
      <c r="O172" s="29" t="s">
        <v>35</v>
      </c>
      <c r="P172" s="10" t="s">
        <v>394</v>
      </c>
      <c r="Q172" s="10" t="s">
        <v>757</v>
      </c>
      <c r="R172" s="10" t="s">
        <v>30</v>
      </c>
      <c r="S172" s="10" t="s">
        <v>30</v>
      </c>
      <c r="T172" s="10" t="s">
        <v>30</v>
      </c>
      <c r="U172" s="10" t="s">
        <v>38</v>
      </c>
      <c r="V172" s="5" t="s">
        <v>30</v>
      </c>
      <c r="W172" s="5" t="s">
        <v>38</v>
      </c>
      <c r="X172" s="15" t="s">
        <v>824</v>
      </c>
    </row>
    <row r="173">
      <c r="A173" s="5">
        <v>180.0</v>
      </c>
      <c r="B173" s="6" t="s">
        <v>825</v>
      </c>
      <c r="C173" s="5" t="s">
        <v>25</v>
      </c>
      <c r="D173" s="7" t="s">
        <v>357</v>
      </c>
      <c r="E173" s="31" t="s">
        <v>826</v>
      </c>
      <c r="F173" s="31" t="s">
        <v>827</v>
      </c>
      <c r="G173" s="5" t="s">
        <v>754</v>
      </c>
      <c r="H173" s="11" t="s">
        <v>778</v>
      </c>
      <c r="I173" s="5" t="s">
        <v>756</v>
      </c>
      <c r="J173" s="11" t="s">
        <v>823</v>
      </c>
      <c r="K173" s="5" t="s">
        <v>70</v>
      </c>
      <c r="L173" s="28">
        <v>54.0</v>
      </c>
      <c r="M173" s="18">
        <f t="shared" si="7"/>
        <v>603658.08</v>
      </c>
      <c r="N173" s="19">
        <v>150914.52</v>
      </c>
      <c r="O173" s="28" t="s">
        <v>35</v>
      </c>
      <c r="P173" s="10" t="s">
        <v>394</v>
      </c>
      <c r="Q173" s="10" t="s">
        <v>757</v>
      </c>
      <c r="R173" s="10" t="s">
        <v>30</v>
      </c>
      <c r="S173" s="10" t="s">
        <v>30</v>
      </c>
      <c r="T173" s="10" t="s">
        <v>30</v>
      </c>
      <c r="U173" s="10" t="s">
        <v>38</v>
      </c>
      <c r="V173" s="5" t="s">
        <v>30</v>
      </c>
      <c r="W173" s="5" t="s">
        <v>38</v>
      </c>
      <c r="X173" s="15" t="s">
        <v>340</v>
      </c>
    </row>
    <row r="174">
      <c r="A174" s="5">
        <v>181.0</v>
      </c>
      <c r="B174" s="15" t="s">
        <v>40</v>
      </c>
      <c r="C174" s="5" t="s">
        <v>25</v>
      </c>
      <c r="D174" s="39" t="s">
        <v>357</v>
      </c>
      <c r="E174" s="31" t="s">
        <v>828</v>
      </c>
      <c r="F174" s="31" t="s">
        <v>829</v>
      </c>
      <c r="G174" s="5" t="s">
        <v>754</v>
      </c>
      <c r="H174" s="11" t="s">
        <v>778</v>
      </c>
      <c r="I174" s="5" t="s">
        <v>756</v>
      </c>
      <c r="J174" s="11" t="s">
        <v>830</v>
      </c>
      <c r="K174" s="58" t="s">
        <v>70</v>
      </c>
      <c r="L174" s="28">
        <v>1.0</v>
      </c>
      <c r="M174" s="18">
        <f t="shared" si="7"/>
        <v>11989200</v>
      </c>
      <c r="N174" s="19">
        <v>2997300.0</v>
      </c>
      <c r="O174" s="28" t="s">
        <v>35</v>
      </c>
      <c r="P174" s="10" t="s">
        <v>36</v>
      </c>
      <c r="Q174" s="10" t="s">
        <v>757</v>
      </c>
      <c r="R174" s="10" t="s">
        <v>49</v>
      </c>
      <c r="S174" s="10" t="s">
        <v>30</v>
      </c>
      <c r="T174" s="10" t="s">
        <v>30</v>
      </c>
      <c r="U174" s="10" t="s">
        <v>38</v>
      </c>
      <c r="V174" s="5" t="s">
        <v>30</v>
      </c>
      <c r="W174" s="5" t="s">
        <v>38</v>
      </c>
      <c r="X174" s="15" t="s">
        <v>831</v>
      </c>
    </row>
    <row r="175">
      <c r="A175" s="5">
        <v>182.0</v>
      </c>
      <c r="B175" s="15" t="s">
        <v>40</v>
      </c>
      <c r="C175" s="5" t="s">
        <v>25</v>
      </c>
      <c r="D175" s="39" t="s">
        <v>357</v>
      </c>
      <c r="E175" s="31" t="s">
        <v>832</v>
      </c>
      <c r="F175" s="31" t="s">
        <v>833</v>
      </c>
      <c r="G175" s="5" t="s">
        <v>754</v>
      </c>
      <c r="H175" s="11" t="s">
        <v>778</v>
      </c>
      <c r="I175" s="5" t="s">
        <v>756</v>
      </c>
      <c r="J175" s="11" t="s">
        <v>830</v>
      </c>
      <c r="K175" s="5" t="s">
        <v>70</v>
      </c>
      <c r="L175" s="28">
        <v>1.0</v>
      </c>
      <c r="M175" s="18">
        <f t="shared" si="7"/>
        <v>480000</v>
      </c>
      <c r="N175" s="19">
        <v>120000.0</v>
      </c>
      <c r="O175" s="28" t="s">
        <v>35</v>
      </c>
      <c r="P175" s="10" t="s">
        <v>576</v>
      </c>
      <c r="Q175" s="10" t="s">
        <v>757</v>
      </c>
      <c r="R175" s="10" t="s">
        <v>30</v>
      </c>
      <c r="S175" s="10" t="s">
        <v>30</v>
      </c>
      <c r="T175" s="10" t="s">
        <v>30</v>
      </c>
      <c r="U175" s="10" t="s">
        <v>38</v>
      </c>
      <c r="V175" s="5" t="s">
        <v>30</v>
      </c>
      <c r="W175" s="5" t="s">
        <v>38</v>
      </c>
      <c r="X175" s="15" t="s">
        <v>834</v>
      </c>
    </row>
    <row r="176">
      <c r="A176" s="5">
        <v>183.0</v>
      </c>
      <c r="B176" s="6" t="s">
        <v>162</v>
      </c>
      <c r="C176" s="5" t="s">
        <v>25</v>
      </c>
      <c r="D176" s="39" t="s">
        <v>357</v>
      </c>
      <c r="E176" s="31" t="s">
        <v>835</v>
      </c>
      <c r="F176" s="31" t="s">
        <v>836</v>
      </c>
      <c r="G176" s="5" t="s">
        <v>754</v>
      </c>
      <c r="H176" s="11" t="s">
        <v>778</v>
      </c>
      <c r="I176" s="5" t="s">
        <v>756</v>
      </c>
      <c r="J176" s="11" t="s">
        <v>837</v>
      </c>
      <c r="K176" s="5" t="s">
        <v>70</v>
      </c>
      <c r="L176" s="28">
        <v>1.0</v>
      </c>
      <c r="M176" s="18">
        <f t="shared" si="7"/>
        <v>7071600</v>
      </c>
      <c r="N176" s="19">
        <v>1767900.0</v>
      </c>
      <c r="O176" s="8" t="s">
        <v>46</v>
      </c>
      <c r="P176" s="10" t="s">
        <v>102</v>
      </c>
      <c r="Q176" s="10" t="s">
        <v>757</v>
      </c>
      <c r="R176" s="10" t="s">
        <v>30</v>
      </c>
      <c r="S176" s="10" t="s">
        <v>30</v>
      </c>
      <c r="T176" s="10" t="s">
        <v>30</v>
      </c>
      <c r="U176" s="10" t="s">
        <v>38</v>
      </c>
      <c r="V176" s="5" t="s">
        <v>30</v>
      </c>
      <c r="W176" s="5" t="s">
        <v>38</v>
      </c>
      <c r="X176" s="15" t="s">
        <v>838</v>
      </c>
    </row>
    <row r="177">
      <c r="A177" s="5">
        <v>184.0</v>
      </c>
      <c r="B177" s="6" t="s">
        <v>839</v>
      </c>
      <c r="C177" s="5" t="s">
        <v>25</v>
      </c>
      <c r="D177" s="39" t="s">
        <v>357</v>
      </c>
      <c r="E177" s="31" t="s">
        <v>840</v>
      </c>
      <c r="F177" s="31" t="s">
        <v>841</v>
      </c>
      <c r="G177" s="5" t="s">
        <v>754</v>
      </c>
      <c r="H177" s="11" t="s">
        <v>778</v>
      </c>
      <c r="I177" s="5" t="s">
        <v>756</v>
      </c>
      <c r="J177" s="11" t="s">
        <v>225</v>
      </c>
      <c r="K177" s="5" t="s">
        <v>70</v>
      </c>
      <c r="L177" s="28">
        <v>1.0</v>
      </c>
      <c r="M177" s="18">
        <f t="shared" si="7"/>
        <v>524826.24</v>
      </c>
      <c r="N177" s="19">
        <v>131206.56</v>
      </c>
      <c r="O177" s="29" t="s">
        <v>35</v>
      </c>
      <c r="P177" s="10" t="s">
        <v>394</v>
      </c>
      <c r="Q177" s="10" t="s">
        <v>757</v>
      </c>
      <c r="R177" s="10" t="s">
        <v>30</v>
      </c>
      <c r="S177" s="10" t="s">
        <v>30</v>
      </c>
      <c r="T177" s="10" t="s">
        <v>30</v>
      </c>
      <c r="U177" s="10" t="s">
        <v>38</v>
      </c>
      <c r="V177" s="5" t="s">
        <v>30</v>
      </c>
      <c r="W177" s="5" t="s">
        <v>38</v>
      </c>
      <c r="X177" s="59">
        <v>45962.0</v>
      </c>
    </row>
    <row r="178">
      <c r="A178" s="5">
        <v>185.0</v>
      </c>
      <c r="B178" s="48" t="s">
        <v>842</v>
      </c>
      <c r="C178" s="5" t="s">
        <v>25</v>
      </c>
      <c r="D178" s="39" t="s">
        <v>357</v>
      </c>
      <c r="E178" s="31" t="s">
        <v>843</v>
      </c>
      <c r="F178" s="11" t="s">
        <v>844</v>
      </c>
      <c r="G178" s="5" t="s">
        <v>754</v>
      </c>
      <c r="H178" s="11" t="s">
        <v>778</v>
      </c>
      <c r="I178" s="5" t="s">
        <v>756</v>
      </c>
      <c r="J178" s="11" t="s">
        <v>845</v>
      </c>
      <c r="K178" s="5" t="s">
        <v>70</v>
      </c>
      <c r="L178" s="5">
        <v>1.0</v>
      </c>
      <c r="M178" s="18">
        <f t="shared" si="7"/>
        <v>1600000</v>
      </c>
      <c r="N178" s="19">
        <v>400000.0</v>
      </c>
      <c r="O178" s="8" t="s">
        <v>46</v>
      </c>
      <c r="P178" s="10" t="s">
        <v>394</v>
      </c>
      <c r="Q178" s="10" t="s">
        <v>757</v>
      </c>
      <c r="R178" s="10" t="s">
        <v>30</v>
      </c>
      <c r="S178" s="10" t="s">
        <v>30</v>
      </c>
      <c r="T178" s="10" t="s">
        <v>30</v>
      </c>
      <c r="U178" s="10" t="s">
        <v>38</v>
      </c>
      <c r="V178" s="5" t="s">
        <v>30</v>
      </c>
      <c r="W178" s="5" t="s">
        <v>38</v>
      </c>
      <c r="X178" s="15" t="s">
        <v>846</v>
      </c>
    </row>
    <row r="179">
      <c r="A179" s="5">
        <v>186.0</v>
      </c>
      <c r="B179" s="15" t="s">
        <v>40</v>
      </c>
      <c r="C179" s="5" t="s">
        <v>25</v>
      </c>
      <c r="D179" s="39" t="s">
        <v>357</v>
      </c>
      <c r="E179" s="31" t="s">
        <v>847</v>
      </c>
      <c r="F179" s="31" t="s">
        <v>848</v>
      </c>
      <c r="G179" s="5" t="s">
        <v>754</v>
      </c>
      <c r="H179" s="11" t="s">
        <v>778</v>
      </c>
      <c r="I179" s="5" t="s">
        <v>756</v>
      </c>
      <c r="J179" s="11" t="s">
        <v>814</v>
      </c>
      <c r="K179" s="5" t="s">
        <v>70</v>
      </c>
      <c r="L179" s="5">
        <v>1.0</v>
      </c>
      <c r="M179" s="18">
        <f t="shared" si="7"/>
        <v>6800000</v>
      </c>
      <c r="N179" s="19">
        <v>1700000.0</v>
      </c>
      <c r="O179" s="5" t="s">
        <v>35</v>
      </c>
      <c r="P179" s="10" t="s">
        <v>36</v>
      </c>
      <c r="Q179" s="10" t="s">
        <v>757</v>
      </c>
      <c r="R179" s="10" t="s">
        <v>49</v>
      </c>
      <c r="S179" s="10" t="s">
        <v>30</v>
      </c>
      <c r="T179" s="10" t="s">
        <v>30</v>
      </c>
      <c r="U179" s="10" t="s">
        <v>38</v>
      </c>
      <c r="V179" s="5" t="s">
        <v>30</v>
      </c>
      <c r="W179" s="5" t="s">
        <v>38</v>
      </c>
      <c r="X179" s="15" t="s">
        <v>849</v>
      </c>
    </row>
    <row r="180">
      <c r="A180" s="5">
        <v>187.0</v>
      </c>
      <c r="B180" s="15" t="s">
        <v>40</v>
      </c>
      <c r="C180" s="5" t="s">
        <v>25</v>
      </c>
      <c r="D180" s="39" t="s">
        <v>357</v>
      </c>
      <c r="E180" s="31" t="s">
        <v>850</v>
      </c>
      <c r="F180" s="31" t="s">
        <v>851</v>
      </c>
      <c r="G180" s="5" t="s">
        <v>754</v>
      </c>
      <c r="H180" s="11" t="s">
        <v>778</v>
      </c>
      <c r="I180" s="5" t="s">
        <v>756</v>
      </c>
      <c r="J180" s="11" t="s">
        <v>814</v>
      </c>
      <c r="K180" s="5" t="s">
        <v>70</v>
      </c>
      <c r="L180" s="28">
        <v>12.0</v>
      </c>
      <c r="M180" s="18">
        <f>N180*3</f>
        <v>900000</v>
      </c>
      <c r="N180" s="19">
        <v>300000.0</v>
      </c>
      <c r="O180" s="28" t="s">
        <v>35</v>
      </c>
      <c r="P180" s="10" t="s">
        <v>36</v>
      </c>
      <c r="Q180" s="10" t="s">
        <v>757</v>
      </c>
      <c r="R180" s="10" t="s">
        <v>49</v>
      </c>
      <c r="S180" s="10" t="s">
        <v>30</v>
      </c>
      <c r="T180" s="10" t="s">
        <v>30</v>
      </c>
      <c r="U180" s="10" t="s">
        <v>38</v>
      </c>
      <c r="V180" s="5" t="s">
        <v>30</v>
      </c>
      <c r="W180" s="5" t="s">
        <v>38</v>
      </c>
      <c r="X180" s="15" t="s">
        <v>852</v>
      </c>
    </row>
    <row r="181">
      <c r="A181" s="5">
        <v>188.0</v>
      </c>
      <c r="B181" s="15" t="s">
        <v>40</v>
      </c>
      <c r="C181" s="5" t="s">
        <v>25</v>
      </c>
      <c r="D181" s="39" t="s">
        <v>357</v>
      </c>
      <c r="E181" s="31" t="s">
        <v>853</v>
      </c>
      <c r="F181" s="31" t="s">
        <v>854</v>
      </c>
      <c r="G181" s="5" t="s">
        <v>754</v>
      </c>
      <c r="H181" s="11" t="s">
        <v>778</v>
      </c>
      <c r="I181" s="5" t="s">
        <v>756</v>
      </c>
      <c r="J181" s="11" t="s">
        <v>814</v>
      </c>
      <c r="K181" s="5" t="s">
        <v>70</v>
      </c>
      <c r="L181" s="28">
        <v>1.0</v>
      </c>
      <c r="M181" s="18">
        <f t="shared" ref="M181:M188" si="8">N181</f>
        <v>1000000</v>
      </c>
      <c r="N181" s="19">
        <v>1000000.0</v>
      </c>
      <c r="O181" s="28" t="s">
        <v>35</v>
      </c>
      <c r="P181" s="10" t="s">
        <v>36</v>
      </c>
      <c r="Q181" s="10" t="s">
        <v>855</v>
      </c>
      <c r="R181" s="10" t="s">
        <v>49</v>
      </c>
      <c r="S181" s="10" t="s">
        <v>30</v>
      </c>
      <c r="T181" s="10" t="s">
        <v>30</v>
      </c>
      <c r="U181" s="10" t="s">
        <v>38</v>
      </c>
      <c r="V181" s="5" t="s">
        <v>30</v>
      </c>
      <c r="W181" s="5" t="s">
        <v>38</v>
      </c>
      <c r="X181" s="15" t="s">
        <v>30</v>
      </c>
    </row>
    <row r="182">
      <c r="A182" s="5">
        <v>189.0</v>
      </c>
      <c r="B182" s="15" t="s">
        <v>40</v>
      </c>
      <c r="C182" s="5" t="s">
        <v>25</v>
      </c>
      <c r="D182" s="39" t="s">
        <v>357</v>
      </c>
      <c r="E182" s="31" t="s">
        <v>856</v>
      </c>
      <c r="F182" s="31" t="s">
        <v>857</v>
      </c>
      <c r="G182" s="5" t="s">
        <v>754</v>
      </c>
      <c r="H182" s="11" t="s">
        <v>778</v>
      </c>
      <c r="I182" s="5" t="s">
        <v>756</v>
      </c>
      <c r="J182" s="11" t="s">
        <v>814</v>
      </c>
      <c r="K182" s="5" t="s">
        <v>70</v>
      </c>
      <c r="L182" s="28">
        <v>210.0</v>
      </c>
      <c r="M182" s="18">
        <f t="shared" si="8"/>
        <v>3500000</v>
      </c>
      <c r="N182" s="19">
        <v>3500000.0</v>
      </c>
      <c r="O182" s="28" t="s">
        <v>35</v>
      </c>
      <c r="P182" s="10" t="s">
        <v>36</v>
      </c>
      <c r="Q182" s="10" t="s">
        <v>855</v>
      </c>
      <c r="R182" s="10" t="s">
        <v>49</v>
      </c>
      <c r="S182" s="10" t="s">
        <v>30</v>
      </c>
      <c r="T182" s="10" t="s">
        <v>30</v>
      </c>
      <c r="U182" s="10" t="s">
        <v>38</v>
      </c>
      <c r="V182" s="5" t="s">
        <v>30</v>
      </c>
      <c r="W182" s="5" t="s">
        <v>38</v>
      </c>
      <c r="X182" s="15" t="s">
        <v>30</v>
      </c>
    </row>
    <row r="183">
      <c r="A183" s="5">
        <v>190.0</v>
      </c>
      <c r="B183" s="15" t="s">
        <v>40</v>
      </c>
      <c r="C183" s="5" t="s">
        <v>25</v>
      </c>
      <c r="D183" s="39" t="s">
        <v>357</v>
      </c>
      <c r="E183" s="31" t="s">
        <v>858</v>
      </c>
      <c r="F183" s="31" t="s">
        <v>859</v>
      </c>
      <c r="G183" s="5" t="s">
        <v>754</v>
      </c>
      <c r="H183" s="11" t="s">
        <v>778</v>
      </c>
      <c r="I183" s="5" t="s">
        <v>756</v>
      </c>
      <c r="J183" s="11" t="s">
        <v>814</v>
      </c>
      <c r="K183" s="5" t="s">
        <v>70</v>
      </c>
      <c r="L183" s="28">
        <v>1.0</v>
      </c>
      <c r="M183" s="18">
        <f t="shared" si="8"/>
        <v>6000000</v>
      </c>
      <c r="N183" s="19">
        <v>6000000.0</v>
      </c>
      <c r="O183" s="8" t="s">
        <v>46</v>
      </c>
      <c r="P183" s="10" t="s">
        <v>36</v>
      </c>
      <c r="Q183" s="10" t="s">
        <v>855</v>
      </c>
      <c r="R183" s="10" t="s">
        <v>49</v>
      </c>
      <c r="S183" s="10" t="s">
        <v>30</v>
      </c>
      <c r="T183" s="10" t="s">
        <v>30</v>
      </c>
      <c r="U183" s="10" t="s">
        <v>38</v>
      </c>
      <c r="V183" s="5" t="s">
        <v>30</v>
      </c>
      <c r="W183" s="5" t="s">
        <v>38</v>
      </c>
      <c r="X183" s="15" t="s">
        <v>30</v>
      </c>
    </row>
    <row r="184">
      <c r="A184" s="5">
        <v>191.0</v>
      </c>
      <c r="B184" s="15" t="s">
        <v>40</v>
      </c>
      <c r="C184" s="5" t="s">
        <v>25</v>
      </c>
      <c r="D184" s="39" t="s">
        <v>357</v>
      </c>
      <c r="E184" s="31" t="s">
        <v>860</v>
      </c>
      <c r="F184" s="31" t="s">
        <v>861</v>
      </c>
      <c r="G184" s="5" t="s">
        <v>754</v>
      </c>
      <c r="H184" s="11" t="s">
        <v>778</v>
      </c>
      <c r="I184" s="5" t="s">
        <v>756</v>
      </c>
      <c r="J184" s="11" t="s">
        <v>814</v>
      </c>
      <c r="K184" s="5" t="s">
        <v>70</v>
      </c>
      <c r="L184" s="28">
        <v>3.0</v>
      </c>
      <c r="M184" s="18">
        <f t="shared" si="8"/>
        <v>3000000</v>
      </c>
      <c r="N184" s="19">
        <v>3000000.0</v>
      </c>
      <c r="O184" s="28" t="s">
        <v>35</v>
      </c>
      <c r="P184" s="10" t="s">
        <v>36</v>
      </c>
      <c r="Q184" s="10" t="s">
        <v>855</v>
      </c>
      <c r="R184" s="10" t="s">
        <v>49</v>
      </c>
      <c r="S184" s="10" t="s">
        <v>30</v>
      </c>
      <c r="T184" s="10" t="s">
        <v>30</v>
      </c>
      <c r="U184" s="10" t="s">
        <v>38</v>
      </c>
      <c r="V184" s="5" t="s">
        <v>30</v>
      </c>
      <c r="W184" s="5" t="s">
        <v>38</v>
      </c>
      <c r="X184" s="15" t="s">
        <v>30</v>
      </c>
    </row>
    <row r="185">
      <c r="A185" s="5">
        <v>192.0</v>
      </c>
      <c r="B185" s="15" t="s">
        <v>40</v>
      </c>
      <c r="C185" s="5" t="s">
        <v>25</v>
      </c>
      <c r="D185" s="39" t="s">
        <v>357</v>
      </c>
      <c r="E185" s="31" t="s">
        <v>862</v>
      </c>
      <c r="F185" s="31" t="s">
        <v>863</v>
      </c>
      <c r="G185" s="5" t="s">
        <v>754</v>
      </c>
      <c r="H185" s="11" t="s">
        <v>778</v>
      </c>
      <c r="I185" s="5" t="s">
        <v>756</v>
      </c>
      <c r="J185" s="11" t="s">
        <v>225</v>
      </c>
      <c r="K185" s="5" t="s">
        <v>3</v>
      </c>
      <c r="L185" s="28">
        <v>1.0</v>
      </c>
      <c r="M185" s="18">
        <f t="shared" si="8"/>
        <v>800000</v>
      </c>
      <c r="N185" s="19">
        <v>800000.0</v>
      </c>
      <c r="O185" s="28" t="s">
        <v>35</v>
      </c>
      <c r="P185" s="10" t="s">
        <v>36</v>
      </c>
      <c r="Q185" s="10" t="s">
        <v>757</v>
      </c>
      <c r="R185" s="10" t="s">
        <v>49</v>
      </c>
      <c r="S185" s="10" t="s">
        <v>30</v>
      </c>
      <c r="T185" s="10" t="s">
        <v>30</v>
      </c>
      <c r="U185" s="10" t="s">
        <v>38</v>
      </c>
      <c r="V185" s="5" t="s">
        <v>30</v>
      </c>
      <c r="W185" s="5" t="s">
        <v>38</v>
      </c>
      <c r="X185" s="15" t="s">
        <v>30</v>
      </c>
    </row>
    <row r="186">
      <c r="A186" s="5">
        <v>193.0</v>
      </c>
      <c r="B186" s="15" t="s">
        <v>40</v>
      </c>
      <c r="C186" s="5" t="s">
        <v>25</v>
      </c>
      <c r="D186" s="39" t="s">
        <v>357</v>
      </c>
      <c r="E186" s="31" t="s">
        <v>864</v>
      </c>
      <c r="F186" s="31" t="s">
        <v>865</v>
      </c>
      <c r="G186" s="5" t="s">
        <v>754</v>
      </c>
      <c r="H186" s="11" t="s">
        <v>778</v>
      </c>
      <c r="I186" s="5" t="s">
        <v>756</v>
      </c>
      <c r="J186" s="11" t="s">
        <v>225</v>
      </c>
      <c r="K186" s="5" t="s">
        <v>3</v>
      </c>
      <c r="L186" s="28">
        <v>40.0</v>
      </c>
      <c r="M186" s="18">
        <f t="shared" si="8"/>
        <v>800000</v>
      </c>
      <c r="N186" s="19">
        <v>800000.0</v>
      </c>
      <c r="O186" s="28" t="s">
        <v>35</v>
      </c>
      <c r="P186" s="10" t="s">
        <v>36</v>
      </c>
      <c r="Q186" s="10" t="s">
        <v>855</v>
      </c>
      <c r="R186" s="10" t="s">
        <v>49</v>
      </c>
      <c r="S186" s="10" t="s">
        <v>30</v>
      </c>
      <c r="T186" s="10" t="s">
        <v>30</v>
      </c>
      <c r="U186" s="10" t="s">
        <v>38</v>
      </c>
      <c r="V186" s="5" t="s">
        <v>30</v>
      </c>
      <c r="W186" s="5" t="s">
        <v>38</v>
      </c>
      <c r="X186" s="15" t="s">
        <v>30</v>
      </c>
    </row>
    <row r="187">
      <c r="A187" s="5">
        <v>194.0</v>
      </c>
      <c r="B187" s="15" t="s">
        <v>40</v>
      </c>
      <c r="C187" s="5" t="s">
        <v>25</v>
      </c>
      <c r="D187" s="39" t="s">
        <v>357</v>
      </c>
      <c r="E187" s="31" t="s">
        <v>866</v>
      </c>
      <c r="F187" s="31" t="s">
        <v>867</v>
      </c>
      <c r="G187" s="5" t="s">
        <v>754</v>
      </c>
      <c r="H187" s="11" t="s">
        <v>778</v>
      </c>
      <c r="I187" s="5" t="s">
        <v>756</v>
      </c>
      <c r="J187" s="11" t="s">
        <v>438</v>
      </c>
      <c r="K187" s="5" t="s">
        <v>70</v>
      </c>
      <c r="L187" s="28">
        <v>12.0</v>
      </c>
      <c r="M187" s="18">
        <f t="shared" si="8"/>
        <v>800000</v>
      </c>
      <c r="N187" s="19">
        <v>800000.0</v>
      </c>
      <c r="O187" s="8" t="s">
        <v>46</v>
      </c>
      <c r="P187" s="10" t="s">
        <v>36</v>
      </c>
      <c r="Q187" s="10" t="s">
        <v>757</v>
      </c>
      <c r="R187" s="10" t="s">
        <v>49</v>
      </c>
      <c r="S187" s="10" t="s">
        <v>30</v>
      </c>
      <c r="T187" s="10" t="s">
        <v>30</v>
      </c>
      <c r="U187" s="10" t="s">
        <v>38</v>
      </c>
      <c r="V187" s="5" t="s">
        <v>30</v>
      </c>
      <c r="W187" s="5" t="s">
        <v>38</v>
      </c>
      <c r="X187" s="15" t="s">
        <v>30</v>
      </c>
    </row>
    <row r="188">
      <c r="A188" s="5">
        <v>195.0</v>
      </c>
      <c r="B188" s="15" t="s">
        <v>40</v>
      </c>
      <c r="C188" s="5" t="s">
        <v>25</v>
      </c>
      <c r="D188" s="39" t="s">
        <v>357</v>
      </c>
      <c r="E188" s="31" t="s">
        <v>868</v>
      </c>
      <c r="F188" s="31" t="s">
        <v>869</v>
      </c>
      <c r="G188" s="5" t="s">
        <v>754</v>
      </c>
      <c r="H188" s="11" t="s">
        <v>778</v>
      </c>
      <c r="I188" s="5" t="s">
        <v>756</v>
      </c>
      <c r="J188" s="11" t="s">
        <v>438</v>
      </c>
      <c r="K188" s="5" t="s">
        <v>70</v>
      </c>
      <c r="L188" s="28">
        <v>1.0</v>
      </c>
      <c r="M188" s="18">
        <f t="shared" si="8"/>
        <v>500000</v>
      </c>
      <c r="N188" s="19">
        <v>500000.0</v>
      </c>
      <c r="O188" s="28" t="s">
        <v>35</v>
      </c>
      <c r="P188" s="10" t="s">
        <v>36</v>
      </c>
      <c r="Q188" s="10" t="s">
        <v>757</v>
      </c>
      <c r="R188" s="10" t="s">
        <v>49</v>
      </c>
      <c r="S188" s="10" t="s">
        <v>30</v>
      </c>
      <c r="T188" s="10" t="s">
        <v>30</v>
      </c>
      <c r="U188" s="10" t="s">
        <v>38</v>
      </c>
      <c r="V188" s="5" t="s">
        <v>30</v>
      </c>
      <c r="W188" s="5" t="s">
        <v>38</v>
      </c>
      <c r="X188" s="15" t="s">
        <v>30</v>
      </c>
    </row>
    <row r="189">
      <c r="A189" s="5">
        <v>196.0</v>
      </c>
      <c r="B189" s="15" t="s">
        <v>40</v>
      </c>
      <c r="C189" s="5" t="s">
        <v>25</v>
      </c>
      <c r="D189" s="39" t="s">
        <v>357</v>
      </c>
      <c r="E189" s="31" t="s">
        <v>870</v>
      </c>
      <c r="F189" s="31" t="s">
        <v>871</v>
      </c>
      <c r="G189" s="5" t="s">
        <v>754</v>
      </c>
      <c r="H189" s="11" t="s">
        <v>778</v>
      </c>
      <c r="I189" s="5" t="s">
        <v>756</v>
      </c>
      <c r="J189" s="11" t="s">
        <v>438</v>
      </c>
      <c r="K189" s="5" t="s">
        <v>70</v>
      </c>
      <c r="L189" s="28">
        <v>1.0</v>
      </c>
      <c r="M189" s="18">
        <f>N189*3</f>
        <v>1500000</v>
      </c>
      <c r="N189" s="19">
        <v>500000.0</v>
      </c>
      <c r="O189" s="28" t="s">
        <v>35</v>
      </c>
      <c r="P189" s="10" t="s">
        <v>36</v>
      </c>
      <c r="Q189" s="10" t="s">
        <v>757</v>
      </c>
      <c r="R189" s="10" t="s">
        <v>49</v>
      </c>
      <c r="S189" s="10" t="s">
        <v>30</v>
      </c>
      <c r="T189" s="10" t="s">
        <v>30</v>
      </c>
      <c r="U189" s="10" t="s">
        <v>38</v>
      </c>
      <c r="V189" s="5" t="s">
        <v>30</v>
      </c>
      <c r="W189" s="5" t="s">
        <v>38</v>
      </c>
      <c r="X189" s="15" t="s">
        <v>30</v>
      </c>
    </row>
    <row r="190">
      <c r="A190" s="5">
        <v>197.0</v>
      </c>
      <c r="B190" s="15" t="s">
        <v>40</v>
      </c>
      <c r="C190" s="5" t="s">
        <v>25</v>
      </c>
      <c r="D190" s="39" t="s">
        <v>357</v>
      </c>
      <c r="E190" s="31" t="s">
        <v>872</v>
      </c>
      <c r="F190" s="31" t="s">
        <v>873</v>
      </c>
      <c r="G190" s="5" t="s">
        <v>754</v>
      </c>
      <c r="H190" s="11" t="s">
        <v>874</v>
      </c>
      <c r="I190" s="5" t="s">
        <v>756</v>
      </c>
      <c r="J190" s="11" t="s">
        <v>225</v>
      </c>
      <c r="K190" s="5" t="s">
        <v>70</v>
      </c>
      <c r="L190" s="28">
        <v>1.0</v>
      </c>
      <c r="M190" s="18">
        <f>N190</f>
        <v>4000000</v>
      </c>
      <c r="N190" s="19">
        <v>4000000.0</v>
      </c>
      <c r="O190" s="28" t="s">
        <v>35</v>
      </c>
      <c r="P190" s="10" t="s">
        <v>36</v>
      </c>
      <c r="Q190" s="10" t="s">
        <v>757</v>
      </c>
      <c r="R190" s="10" t="s">
        <v>49</v>
      </c>
      <c r="S190" s="10" t="s">
        <v>30</v>
      </c>
      <c r="T190" s="10" t="s">
        <v>30</v>
      </c>
      <c r="U190" s="10" t="s">
        <v>38</v>
      </c>
      <c r="V190" s="5" t="s">
        <v>30</v>
      </c>
      <c r="W190" s="5" t="s">
        <v>38</v>
      </c>
      <c r="X190" s="15" t="s">
        <v>30</v>
      </c>
    </row>
    <row r="191">
      <c r="A191" s="5">
        <v>198.0</v>
      </c>
      <c r="B191" s="15" t="s">
        <v>40</v>
      </c>
      <c r="C191" s="5" t="s">
        <v>25</v>
      </c>
      <c r="D191" s="39" t="s">
        <v>357</v>
      </c>
      <c r="E191" s="31" t="s">
        <v>875</v>
      </c>
      <c r="F191" s="31" t="s">
        <v>876</v>
      </c>
      <c r="G191" s="5" t="s">
        <v>754</v>
      </c>
      <c r="H191" s="11" t="s">
        <v>354</v>
      </c>
      <c r="I191" s="5" t="s">
        <v>756</v>
      </c>
      <c r="J191" s="11" t="s">
        <v>225</v>
      </c>
      <c r="K191" s="5" t="s">
        <v>3</v>
      </c>
      <c r="L191" s="28">
        <v>1.0</v>
      </c>
      <c r="M191" s="18">
        <f>N191*3</f>
        <v>21000</v>
      </c>
      <c r="N191" s="19">
        <v>7000.0</v>
      </c>
      <c r="O191" s="28" t="s">
        <v>35</v>
      </c>
      <c r="P191" s="10" t="s">
        <v>36</v>
      </c>
      <c r="Q191" s="10" t="s">
        <v>757</v>
      </c>
      <c r="R191" s="10" t="s">
        <v>49</v>
      </c>
      <c r="S191" s="10" t="s">
        <v>30</v>
      </c>
      <c r="T191" s="10" t="s">
        <v>30</v>
      </c>
      <c r="U191" s="10" t="s">
        <v>38</v>
      </c>
      <c r="V191" s="5" t="s">
        <v>30</v>
      </c>
      <c r="W191" s="5" t="s">
        <v>38</v>
      </c>
      <c r="X191" s="15" t="s">
        <v>30</v>
      </c>
    </row>
    <row r="192">
      <c r="A192" s="5">
        <v>199.0</v>
      </c>
      <c r="B192" s="15" t="s">
        <v>40</v>
      </c>
      <c r="C192" s="5" t="s">
        <v>25</v>
      </c>
      <c r="D192" s="39" t="s">
        <v>357</v>
      </c>
      <c r="E192" s="31" t="s">
        <v>877</v>
      </c>
      <c r="F192" s="31" t="s">
        <v>878</v>
      </c>
      <c r="G192" s="5" t="s">
        <v>754</v>
      </c>
      <c r="H192" s="11" t="s">
        <v>879</v>
      </c>
      <c r="I192" s="5" t="s">
        <v>756</v>
      </c>
      <c r="J192" s="11" t="s">
        <v>225</v>
      </c>
      <c r="K192" s="5" t="s">
        <v>70</v>
      </c>
      <c r="L192" s="28">
        <v>1.0</v>
      </c>
      <c r="M192" s="18">
        <f t="shared" ref="M192:M194" si="9">N192</f>
        <v>500000</v>
      </c>
      <c r="N192" s="19">
        <v>500000.0</v>
      </c>
      <c r="O192" s="28" t="s">
        <v>35</v>
      </c>
      <c r="P192" s="10" t="s">
        <v>36</v>
      </c>
      <c r="Q192" s="10" t="s">
        <v>757</v>
      </c>
      <c r="R192" s="10" t="s">
        <v>49</v>
      </c>
      <c r="S192" s="10" t="s">
        <v>30</v>
      </c>
      <c r="T192" s="10" t="s">
        <v>30</v>
      </c>
      <c r="U192" s="10" t="s">
        <v>38</v>
      </c>
      <c r="V192" s="5" t="s">
        <v>30</v>
      </c>
      <c r="W192" s="5" t="s">
        <v>38</v>
      </c>
      <c r="X192" s="15" t="s">
        <v>30</v>
      </c>
    </row>
    <row r="193">
      <c r="A193" s="5">
        <v>200.0</v>
      </c>
      <c r="B193" s="15" t="s">
        <v>40</v>
      </c>
      <c r="C193" s="5" t="s">
        <v>25</v>
      </c>
      <c r="D193" s="39" t="s">
        <v>357</v>
      </c>
      <c r="E193" s="31" t="s">
        <v>880</v>
      </c>
      <c r="F193" s="31" t="s">
        <v>881</v>
      </c>
      <c r="G193" s="5" t="s">
        <v>754</v>
      </c>
      <c r="H193" s="11" t="s">
        <v>879</v>
      </c>
      <c r="I193" s="5" t="s">
        <v>756</v>
      </c>
      <c r="J193" s="11" t="s">
        <v>225</v>
      </c>
      <c r="K193" s="5" t="s">
        <v>70</v>
      </c>
      <c r="L193" s="28">
        <v>1.0</v>
      </c>
      <c r="M193" s="18">
        <f t="shared" si="9"/>
        <v>400000</v>
      </c>
      <c r="N193" s="19">
        <v>400000.0</v>
      </c>
      <c r="O193" s="28" t="s">
        <v>35</v>
      </c>
      <c r="P193" s="10" t="s">
        <v>36</v>
      </c>
      <c r="Q193" s="10" t="s">
        <v>757</v>
      </c>
      <c r="R193" s="10" t="s">
        <v>49</v>
      </c>
      <c r="S193" s="10" t="s">
        <v>30</v>
      </c>
      <c r="T193" s="10" t="s">
        <v>30</v>
      </c>
      <c r="U193" s="10" t="s">
        <v>38</v>
      </c>
      <c r="V193" s="5" t="s">
        <v>30</v>
      </c>
      <c r="W193" s="5" t="s">
        <v>38</v>
      </c>
      <c r="X193" s="15" t="s">
        <v>30</v>
      </c>
    </row>
    <row r="194">
      <c r="A194" s="5">
        <v>201.0</v>
      </c>
      <c r="B194" s="15" t="s">
        <v>40</v>
      </c>
      <c r="C194" s="5" t="s">
        <v>25</v>
      </c>
      <c r="D194" s="39" t="s">
        <v>357</v>
      </c>
      <c r="E194" s="31" t="s">
        <v>882</v>
      </c>
      <c r="F194" s="31" t="s">
        <v>883</v>
      </c>
      <c r="G194" s="5" t="s">
        <v>754</v>
      </c>
      <c r="H194" s="11" t="s">
        <v>879</v>
      </c>
      <c r="I194" s="5" t="s">
        <v>756</v>
      </c>
      <c r="J194" s="11" t="s">
        <v>225</v>
      </c>
      <c r="K194" s="5" t="s">
        <v>70</v>
      </c>
      <c r="L194" s="28">
        <v>12.0</v>
      </c>
      <c r="M194" s="18">
        <f t="shared" si="9"/>
        <v>1600000</v>
      </c>
      <c r="N194" s="19">
        <v>1600000.0</v>
      </c>
      <c r="O194" s="28" t="s">
        <v>173</v>
      </c>
      <c r="P194" s="10" t="s">
        <v>36</v>
      </c>
      <c r="Q194" s="10" t="s">
        <v>757</v>
      </c>
      <c r="R194" s="10" t="s">
        <v>49</v>
      </c>
      <c r="S194" s="10" t="s">
        <v>30</v>
      </c>
      <c r="T194" s="10" t="s">
        <v>30</v>
      </c>
      <c r="U194" s="10" t="s">
        <v>38</v>
      </c>
      <c r="V194" s="5" t="s">
        <v>30</v>
      </c>
      <c r="W194" s="5" t="s">
        <v>38</v>
      </c>
      <c r="X194" s="15" t="s">
        <v>30</v>
      </c>
    </row>
    <row r="195">
      <c r="A195" s="5">
        <v>202.0</v>
      </c>
      <c r="B195" s="15" t="s">
        <v>40</v>
      </c>
      <c r="C195" s="5" t="s">
        <v>25</v>
      </c>
      <c r="D195" s="39" t="s">
        <v>357</v>
      </c>
      <c r="E195" s="31" t="s">
        <v>884</v>
      </c>
      <c r="F195" s="31" t="s">
        <v>885</v>
      </c>
      <c r="G195" s="5" t="s">
        <v>754</v>
      </c>
      <c r="H195" s="11" t="s">
        <v>879</v>
      </c>
      <c r="I195" s="5" t="s">
        <v>756</v>
      </c>
      <c r="J195" s="11" t="s">
        <v>438</v>
      </c>
      <c r="K195" s="5" t="s">
        <v>70</v>
      </c>
      <c r="L195" s="28">
        <v>1.0</v>
      </c>
      <c r="M195" s="18">
        <f t="shared" ref="M195:M196" si="10">N195*3</f>
        <v>1500000</v>
      </c>
      <c r="N195" s="19">
        <v>500000.0</v>
      </c>
      <c r="O195" s="28" t="s">
        <v>35</v>
      </c>
      <c r="P195" s="10" t="s">
        <v>36</v>
      </c>
      <c r="Q195" s="10" t="s">
        <v>757</v>
      </c>
      <c r="R195" s="10" t="s">
        <v>49</v>
      </c>
      <c r="S195" s="10" t="s">
        <v>30</v>
      </c>
      <c r="T195" s="10" t="s">
        <v>30</v>
      </c>
      <c r="U195" s="10" t="s">
        <v>38</v>
      </c>
      <c r="V195" s="5" t="s">
        <v>30</v>
      </c>
      <c r="W195" s="5" t="s">
        <v>38</v>
      </c>
      <c r="X195" s="15" t="s">
        <v>30</v>
      </c>
    </row>
    <row r="196">
      <c r="A196" s="5">
        <v>203.0</v>
      </c>
      <c r="B196" s="15" t="s">
        <v>40</v>
      </c>
      <c r="C196" s="5" t="s">
        <v>25</v>
      </c>
      <c r="D196" s="39" t="s">
        <v>357</v>
      </c>
      <c r="E196" s="31" t="s">
        <v>886</v>
      </c>
      <c r="F196" s="31" t="s">
        <v>887</v>
      </c>
      <c r="G196" s="5" t="s">
        <v>754</v>
      </c>
      <c r="H196" s="11" t="s">
        <v>879</v>
      </c>
      <c r="I196" s="5" t="s">
        <v>756</v>
      </c>
      <c r="J196" s="11" t="s">
        <v>225</v>
      </c>
      <c r="K196" s="5" t="s">
        <v>70</v>
      </c>
      <c r="L196" s="28">
        <v>1.0</v>
      </c>
      <c r="M196" s="18">
        <f t="shared" si="10"/>
        <v>220310.64</v>
      </c>
      <c r="N196" s="19">
        <v>73436.88</v>
      </c>
      <c r="O196" s="8" t="s">
        <v>46</v>
      </c>
      <c r="P196" s="10" t="s">
        <v>36</v>
      </c>
      <c r="Q196" s="10" t="s">
        <v>757</v>
      </c>
      <c r="R196" s="10" t="s">
        <v>49</v>
      </c>
      <c r="S196" s="10" t="s">
        <v>30</v>
      </c>
      <c r="T196" s="10" t="s">
        <v>30</v>
      </c>
      <c r="U196" s="10" t="s">
        <v>38</v>
      </c>
      <c r="V196" s="5" t="s">
        <v>30</v>
      </c>
      <c r="W196" s="5" t="s">
        <v>38</v>
      </c>
      <c r="X196" s="15" t="s">
        <v>30</v>
      </c>
    </row>
    <row r="197">
      <c r="A197" s="5">
        <v>204.0</v>
      </c>
      <c r="B197" s="15" t="s">
        <v>40</v>
      </c>
      <c r="C197" s="5" t="s">
        <v>25</v>
      </c>
      <c r="D197" s="39" t="s">
        <v>357</v>
      </c>
      <c r="E197" s="31" t="s">
        <v>888</v>
      </c>
      <c r="F197" s="31" t="s">
        <v>889</v>
      </c>
      <c r="G197" s="5" t="s">
        <v>754</v>
      </c>
      <c r="H197" s="11" t="s">
        <v>879</v>
      </c>
      <c r="I197" s="5" t="s">
        <v>756</v>
      </c>
      <c r="J197" s="11" t="s">
        <v>431</v>
      </c>
      <c r="K197" s="5" t="s">
        <v>70</v>
      </c>
      <c r="L197" s="28">
        <v>12.0</v>
      </c>
      <c r="M197" s="18">
        <f t="shared" ref="M197:M198" si="11">N197*1</f>
        <v>1500000</v>
      </c>
      <c r="N197" s="19">
        <v>1500000.0</v>
      </c>
      <c r="O197" s="28" t="s">
        <v>35</v>
      </c>
      <c r="P197" s="10" t="s">
        <v>36</v>
      </c>
      <c r="Q197" s="10" t="s">
        <v>757</v>
      </c>
      <c r="R197" s="10" t="s">
        <v>49</v>
      </c>
      <c r="S197" s="10" t="s">
        <v>30</v>
      </c>
      <c r="T197" s="10" t="s">
        <v>30</v>
      </c>
      <c r="U197" s="10" t="s">
        <v>38</v>
      </c>
      <c r="V197" s="5" t="s">
        <v>30</v>
      </c>
      <c r="W197" s="5" t="s">
        <v>38</v>
      </c>
      <c r="X197" s="15" t="s">
        <v>30</v>
      </c>
    </row>
    <row r="198">
      <c r="A198" s="5">
        <v>205.0</v>
      </c>
      <c r="B198" s="15" t="s">
        <v>40</v>
      </c>
      <c r="C198" s="5" t="s">
        <v>25</v>
      </c>
      <c r="D198" s="39" t="s">
        <v>357</v>
      </c>
      <c r="E198" s="31" t="s">
        <v>890</v>
      </c>
      <c r="F198" s="31" t="s">
        <v>891</v>
      </c>
      <c r="G198" s="5" t="s">
        <v>754</v>
      </c>
      <c r="H198" s="11" t="s">
        <v>879</v>
      </c>
      <c r="I198" s="5" t="s">
        <v>756</v>
      </c>
      <c r="J198" s="11" t="s">
        <v>431</v>
      </c>
      <c r="K198" s="5" t="s">
        <v>70</v>
      </c>
      <c r="L198" s="28">
        <v>12.0</v>
      </c>
      <c r="M198" s="18">
        <f t="shared" si="11"/>
        <v>2500000</v>
      </c>
      <c r="N198" s="19">
        <v>2500000.0</v>
      </c>
      <c r="O198" s="28" t="s">
        <v>35</v>
      </c>
      <c r="P198" s="10" t="s">
        <v>36</v>
      </c>
      <c r="Q198" s="10" t="s">
        <v>757</v>
      </c>
      <c r="R198" s="10" t="s">
        <v>49</v>
      </c>
      <c r="S198" s="10" t="s">
        <v>30</v>
      </c>
      <c r="T198" s="10" t="s">
        <v>30</v>
      </c>
      <c r="U198" s="10" t="s">
        <v>38</v>
      </c>
      <c r="V198" s="5" t="s">
        <v>30</v>
      </c>
      <c r="W198" s="5" t="s">
        <v>38</v>
      </c>
      <c r="X198" s="15" t="s">
        <v>30</v>
      </c>
    </row>
    <row r="199">
      <c r="A199" s="5">
        <v>206.0</v>
      </c>
      <c r="B199" s="15" t="s">
        <v>40</v>
      </c>
      <c r="C199" s="5" t="s">
        <v>25</v>
      </c>
      <c r="D199" s="39" t="s">
        <v>357</v>
      </c>
      <c r="E199" s="31" t="s">
        <v>892</v>
      </c>
      <c r="F199" s="31" t="s">
        <v>893</v>
      </c>
      <c r="G199" s="5" t="s">
        <v>754</v>
      </c>
      <c r="H199" s="11" t="s">
        <v>874</v>
      </c>
      <c r="I199" s="5" t="s">
        <v>756</v>
      </c>
      <c r="J199" s="11" t="s">
        <v>225</v>
      </c>
      <c r="K199" s="5" t="s">
        <v>70</v>
      </c>
      <c r="L199" s="28">
        <v>1.0</v>
      </c>
      <c r="M199" s="18">
        <f t="shared" ref="M199:M201" si="12">N199</f>
        <v>8918009.93</v>
      </c>
      <c r="N199" s="19">
        <v>8918009.93</v>
      </c>
      <c r="O199" s="8" t="s">
        <v>46</v>
      </c>
      <c r="P199" s="10" t="s">
        <v>36</v>
      </c>
      <c r="Q199" s="10" t="s">
        <v>855</v>
      </c>
      <c r="R199" s="10" t="s">
        <v>49</v>
      </c>
      <c r="S199" s="10" t="s">
        <v>30</v>
      </c>
      <c r="T199" s="10" t="s">
        <v>30</v>
      </c>
      <c r="U199" s="10" t="s">
        <v>38</v>
      </c>
      <c r="V199" s="5" t="s">
        <v>30</v>
      </c>
      <c r="W199" s="5" t="s">
        <v>38</v>
      </c>
      <c r="X199" s="15" t="s">
        <v>30</v>
      </c>
    </row>
    <row r="200">
      <c r="A200" s="5">
        <v>207.0</v>
      </c>
      <c r="B200" s="15" t="s">
        <v>40</v>
      </c>
      <c r="C200" s="5" t="s">
        <v>25</v>
      </c>
      <c r="D200" s="39" t="s">
        <v>357</v>
      </c>
      <c r="E200" s="31" t="s">
        <v>894</v>
      </c>
      <c r="F200" s="31" t="s">
        <v>893</v>
      </c>
      <c r="G200" s="5" t="s">
        <v>754</v>
      </c>
      <c r="H200" s="11" t="s">
        <v>874</v>
      </c>
      <c r="I200" s="5" t="s">
        <v>756</v>
      </c>
      <c r="J200" s="11" t="s">
        <v>225</v>
      </c>
      <c r="K200" s="5" t="s">
        <v>3</v>
      </c>
      <c r="L200" s="28">
        <v>1.0</v>
      </c>
      <c r="M200" s="18">
        <f t="shared" si="12"/>
        <v>420000</v>
      </c>
      <c r="N200" s="19">
        <v>420000.0</v>
      </c>
      <c r="O200" s="28" t="s">
        <v>173</v>
      </c>
      <c r="P200" s="10" t="s">
        <v>36</v>
      </c>
      <c r="Q200" s="10" t="s">
        <v>895</v>
      </c>
      <c r="R200" s="10" t="s">
        <v>49</v>
      </c>
      <c r="S200" s="10" t="s">
        <v>30</v>
      </c>
      <c r="T200" s="10" t="s">
        <v>30</v>
      </c>
      <c r="U200" s="10" t="s">
        <v>38</v>
      </c>
      <c r="V200" s="5" t="s">
        <v>30</v>
      </c>
      <c r="W200" s="5" t="s">
        <v>38</v>
      </c>
      <c r="X200" s="15" t="s">
        <v>30</v>
      </c>
    </row>
    <row r="201">
      <c r="A201" s="5">
        <v>208.0</v>
      </c>
      <c r="B201" s="15" t="s">
        <v>40</v>
      </c>
      <c r="C201" s="5" t="s">
        <v>25</v>
      </c>
      <c r="D201" s="39" t="s">
        <v>357</v>
      </c>
      <c r="E201" s="31" t="s">
        <v>896</v>
      </c>
      <c r="F201" s="31" t="s">
        <v>897</v>
      </c>
      <c r="G201" s="5" t="s">
        <v>754</v>
      </c>
      <c r="H201" s="11" t="s">
        <v>879</v>
      </c>
      <c r="I201" s="5" t="s">
        <v>756</v>
      </c>
      <c r="J201" s="11" t="s">
        <v>898</v>
      </c>
      <c r="K201" s="5" t="s">
        <v>70</v>
      </c>
      <c r="L201" s="28">
        <v>1.0</v>
      </c>
      <c r="M201" s="18">
        <f t="shared" si="12"/>
        <v>529560</v>
      </c>
      <c r="N201" s="19">
        <v>529560.0</v>
      </c>
      <c r="O201" s="8" t="s">
        <v>46</v>
      </c>
      <c r="P201" s="10" t="s">
        <v>36</v>
      </c>
      <c r="Q201" s="10" t="s">
        <v>757</v>
      </c>
      <c r="R201" s="10" t="s">
        <v>49</v>
      </c>
      <c r="S201" s="10" t="s">
        <v>30</v>
      </c>
      <c r="T201" s="10" t="s">
        <v>30</v>
      </c>
      <c r="U201" s="10" t="s">
        <v>38</v>
      </c>
      <c r="V201" s="5" t="s">
        <v>30</v>
      </c>
      <c r="W201" s="5" t="s">
        <v>38</v>
      </c>
      <c r="X201" s="15" t="s">
        <v>30</v>
      </c>
    </row>
    <row r="202">
      <c r="A202" s="5">
        <v>209.0</v>
      </c>
      <c r="B202" s="15" t="s">
        <v>40</v>
      </c>
      <c r="C202" s="5" t="s">
        <v>25</v>
      </c>
      <c r="D202" s="60" t="s">
        <v>899</v>
      </c>
      <c r="E202" s="61" t="s">
        <v>900</v>
      </c>
      <c r="F202" s="61" t="s">
        <v>901</v>
      </c>
      <c r="G202" s="62" t="s">
        <v>902</v>
      </c>
      <c r="H202" s="61" t="s">
        <v>903</v>
      </c>
      <c r="I202" s="28" t="s">
        <v>30</v>
      </c>
      <c r="J202" s="61" t="s">
        <v>904</v>
      </c>
      <c r="K202" s="62" t="s">
        <v>70</v>
      </c>
      <c r="L202" s="22">
        <v>2.0</v>
      </c>
      <c r="M202" s="63">
        <v>229500.0</v>
      </c>
      <c r="N202" s="64">
        <v>229500.0</v>
      </c>
      <c r="O202" s="22" t="s">
        <v>35</v>
      </c>
      <c r="P202" s="22" t="s">
        <v>36</v>
      </c>
      <c r="Q202" s="28" t="s">
        <v>905</v>
      </c>
      <c r="R202" s="22" t="s">
        <v>49</v>
      </c>
      <c r="S202" s="10" t="s">
        <v>30</v>
      </c>
      <c r="T202" s="10" t="s">
        <v>30</v>
      </c>
      <c r="U202" s="10" t="s">
        <v>38</v>
      </c>
      <c r="V202" s="5" t="s">
        <v>30</v>
      </c>
      <c r="W202" s="28" t="s">
        <v>38</v>
      </c>
      <c r="X202" s="22" t="s">
        <v>906</v>
      </c>
    </row>
    <row r="203">
      <c r="A203" s="5">
        <v>210.0</v>
      </c>
      <c r="B203" s="15" t="s">
        <v>40</v>
      </c>
      <c r="C203" s="5" t="s">
        <v>25</v>
      </c>
      <c r="D203" s="60" t="s">
        <v>899</v>
      </c>
      <c r="E203" s="61" t="s">
        <v>907</v>
      </c>
      <c r="F203" s="61" t="s">
        <v>908</v>
      </c>
      <c r="G203" s="62" t="s">
        <v>902</v>
      </c>
      <c r="H203" s="61" t="s">
        <v>903</v>
      </c>
      <c r="I203" s="28" t="s">
        <v>30</v>
      </c>
      <c r="J203" s="61" t="s">
        <v>909</v>
      </c>
      <c r="K203" s="62" t="s">
        <v>3</v>
      </c>
      <c r="L203" s="65">
        <v>12.0</v>
      </c>
      <c r="M203" s="26">
        <v>633710.69</v>
      </c>
      <c r="N203" s="66">
        <v>633710.69</v>
      </c>
      <c r="O203" s="15" t="s">
        <v>35</v>
      </c>
      <c r="P203" s="22" t="s">
        <v>36</v>
      </c>
      <c r="Q203" s="28" t="s">
        <v>910</v>
      </c>
      <c r="R203" s="22" t="s">
        <v>49</v>
      </c>
      <c r="S203" s="10" t="s">
        <v>30</v>
      </c>
      <c r="T203" s="10" t="s">
        <v>30</v>
      </c>
      <c r="U203" s="10" t="s">
        <v>38</v>
      </c>
      <c r="V203" s="5" t="s">
        <v>30</v>
      </c>
      <c r="W203" s="28" t="s">
        <v>38</v>
      </c>
      <c r="X203" s="22" t="s">
        <v>911</v>
      </c>
    </row>
    <row r="204">
      <c r="A204" s="5">
        <v>211.0</v>
      </c>
      <c r="B204" s="15" t="s">
        <v>40</v>
      </c>
      <c r="C204" s="5" t="s">
        <v>25</v>
      </c>
      <c r="D204" s="60" t="s">
        <v>899</v>
      </c>
      <c r="E204" s="61" t="s">
        <v>912</v>
      </c>
      <c r="F204" s="61" t="s">
        <v>913</v>
      </c>
      <c r="G204" s="62" t="s">
        <v>902</v>
      </c>
      <c r="H204" s="61" t="s">
        <v>903</v>
      </c>
      <c r="I204" s="28" t="s">
        <v>30</v>
      </c>
      <c r="J204" s="61" t="s">
        <v>914</v>
      </c>
      <c r="K204" s="62" t="s">
        <v>70</v>
      </c>
      <c r="L204" s="67">
        <v>12.0</v>
      </c>
      <c r="M204" s="26">
        <v>13180.0</v>
      </c>
      <c r="N204" s="66">
        <v>13180.0</v>
      </c>
      <c r="O204" s="15" t="s">
        <v>35</v>
      </c>
      <c r="P204" s="22" t="s">
        <v>36</v>
      </c>
      <c r="Q204" s="28" t="s">
        <v>694</v>
      </c>
      <c r="R204" s="22" t="s">
        <v>49</v>
      </c>
      <c r="S204" s="10" t="s">
        <v>30</v>
      </c>
      <c r="T204" s="10" t="s">
        <v>30</v>
      </c>
      <c r="U204" s="10" t="s">
        <v>38</v>
      </c>
      <c r="V204" s="5" t="s">
        <v>30</v>
      </c>
      <c r="W204" s="28" t="s">
        <v>38</v>
      </c>
      <c r="X204" s="28" t="s">
        <v>915</v>
      </c>
    </row>
    <row r="205">
      <c r="A205" s="5">
        <v>212.0</v>
      </c>
      <c r="B205" s="15" t="s">
        <v>40</v>
      </c>
      <c r="C205" s="5" t="s">
        <v>25</v>
      </c>
      <c r="D205" s="60" t="s">
        <v>899</v>
      </c>
      <c r="E205" s="61" t="s">
        <v>916</v>
      </c>
      <c r="F205" s="61" t="s">
        <v>917</v>
      </c>
      <c r="G205" s="62" t="s">
        <v>902</v>
      </c>
      <c r="H205" s="61" t="s">
        <v>903</v>
      </c>
      <c r="I205" s="28" t="s">
        <v>30</v>
      </c>
      <c r="J205" s="61" t="s">
        <v>918</v>
      </c>
      <c r="K205" s="62" t="s">
        <v>3</v>
      </c>
      <c r="L205" s="67">
        <v>12.0</v>
      </c>
      <c r="M205" s="26">
        <v>11000.0</v>
      </c>
      <c r="N205" s="66">
        <v>11000.0</v>
      </c>
      <c r="O205" s="15" t="s">
        <v>35</v>
      </c>
      <c r="P205" s="22" t="s">
        <v>36</v>
      </c>
      <c r="Q205" s="28" t="s">
        <v>547</v>
      </c>
      <c r="R205" s="22" t="s">
        <v>49</v>
      </c>
      <c r="S205" s="10" t="s">
        <v>30</v>
      </c>
      <c r="T205" s="10" t="s">
        <v>30</v>
      </c>
      <c r="U205" s="10" t="s">
        <v>38</v>
      </c>
      <c r="V205" s="5" t="s">
        <v>30</v>
      </c>
      <c r="W205" s="28" t="s">
        <v>38</v>
      </c>
      <c r="X205" s="28" t="s">
        <v>919</v>
      </c>
    </row>
    <row r="206">
      <c r="A206" s="5">
        <v>213.0</v>
      </c>
      <c r="B206" s="15" t="s">
        <v>40</v>
      </c>
      <c r="C206" s="5" t="s">
        <v>25</v>
      </c>
      <c r="D206" s="60" t="s">
        <v>899</v>
      </c>
      <c r="E206" s="61" t="s">
        <v>920</v>
      </c>
      <c r="F206" s="61" t="s">
        <v>921</v>
      </c>
      <c r="G206" s="62" t="s">
        <v>902</v>
      </c>
      <c r="H206" s="61" t="s">
        <v>903</v>
      </c>
      <c r="I206" s="28" t="s">
        <v>30</v>
      </c>
      <c r="J206" s="61" t="s">
        <v>922</v>
      </c>
      <c r="K206" s="62" t="s">
        <v>70</v>
      </c>
      <c r="L206" s="67">
        <v>12.0</v>
      </c>
      <c r="M206" s="26">
        <v>427727.5</v>
      </c>
      <c r="N206" s="66">
        <v>427727.5</v>
      </c>
      <c r="O206" s="15" t="s">
        <v>35</v>
      </c>
      <c r="P206" s="22" t="s">
        <v>36</v>
      </c>
      <c r="Q206" s="28" t="s">
        <v>923</v>
      </c>
      <c r="R206" s="22" t="s">
        <v>49</v>
      </c>
      <c r="S206" s="10" t="s">
        <v>30</v>
      </c>
      <c r="T206" s="10" t="s">
        <v>30</v>
      </c>
      <c r="U206" s="10" t="s">
        <v>38</v>
      </c>
      <c r="V206" s="5" t="s">
        <v>30</v>
      </c>
      <c r="W206" s="28" t="s">
        <v>38</v>
      </c>
      <c r="X206" s="28" t="s">
        <v>924</v>
      </c>
    </row>
    <row r="207">
      <c r="A207" s="5">
        <v>214.0</v>
      </c>
      <c r="B207" s="15" t="s">
        <v>40</v>
      </c>
      <c r="C207" s="5" t="s">
        <v>25</v>
      </c>
      <c r="D207" s="60" t="s">
        <v>925</v>
      </c>
      <c r="E207" s="61" t="s">
        <v>926</v>
      </c>
      <c r="F207" s="61" t="s">
        <v>927</v>
      </c>
      <c r="G207" s="62" t="s">
        <v>902</v>
      </c>
      <c r="H207" s="61" t="s">
        <v>903</v>
      </c>
      <c r="I207" s="5" t="s">
        <v>928</v>
      </c>
      <c r="J207" s="61" t="s">
        <v>929</v>
      </c>
      <c r="K207" s="62" t="s">
        <v>3</v>
      </c>
      <c r="L207" s="68" t="s">
        <v>45</v>
      </c>
      <c r="M207" s="26">
        <v>200000.0</v>
      </c>
      <c r="N207" s="66">
        <v>200000.0</v>
      </c>
      <c r="O207" s="28" t="s">
        <v>529</v>
      </c>
      <c r="P207" s="22" t="s">
        <v>36</v>
      </c>
      <c r="Q207" s="62" t="s">
        <v>694</v>
      </c>
      <c r="R207" s="22" t="s">
        <v>49</v>
      </c>
      <c r="S207" s="10" t="s">
        <v>30</v>
      </c>
      <c r="T207" s="10" t="s">
        <v>30</v>
      </c>
      <c r="U207" s="10" t="s">
        <v>38</v>
      </c>
      <c r="V207" s="5" t="s">
        <v>30</v>
      </c>
      <c r="W207" s="28" t="s">
        <v>38</v>
      </c>
      <c r="X207" s="28" t="s">
        <v>30</v>
      </c>
    </row>
    <row r="208">
      <c r="A208" s="5">
        <v>215.0</v>
      </c>
      <c r="B208" s="15" t="s">
        <v>40</v>
      </c>
      <c r="C208" s="5" t="s">
        <v>25</v>
      </c>
      <c r="D208" s="60" t="s">
        <v>925</v>
      </c>
      <c r="E208" s="61" t="s">
        <v>930</v>
      </c>
      <c r="F208" s="61" t="s">
        <v>931</v>
      </c>
      <c r="G208" s="62" t="s">
        <v>902</v>
      </c>
      <c r="H208" s="61" t="s">
        <v>903</v>
      </c>
      <c r="I208" s="25" t="s">
        <v>932</v>
      </c>
      <c r="J208" s="61" t="s">
        <v>933</v>
      </c>
      <c r="K208" s="62" t="s">
        <v>3</v>
      </c>
      <c r="L208" s="68" t="s">
        <v>45</v>
      </c>
      <c r="M208" s="26">
        <v>50000.0</v>
      </c>
      <c r="N208" s="66">
        <v>50000.0</v>
      </c>
      <c r="O208" s="28" t="s">
        <v>529</v>
      </c>
      <c r="P208" s="22" t="s">
        <v>36</v>
      </c>
      <c r="Q208" s="62" t="s">
        <v>694</v>
      </c>
      <c r="R208" s="22" t="s">
        <v>49</v>
      </c>
      <c r="S208" s="10" t="s">
        <v>30</v>
      </c>
      <c r="T208" s="10" t="s">
        <v>30</v>
      </c>
      <c r="U208" s="10" t="s">
        <v>38</v>
      </c>
      <c r="V208" s="5" t="s">
        <v>30</v>
      </c>
      <c r="W208" s="28" t="s">
        <v>38</v>
      </c>
      <c r="X208" s="28" t="s">
        <v>30</v>
      </c>
    </row>
    <row r="209">
      <c r="A209" s="5">
        <v>216.0</v>
      </c>
      <c r="B209" s="15" t="s">
        <v>40</v>
      </c>
      <c r="C209" s="5" t="s">
        <v>25</v>
      </c>
      <c r="D209" s="60" t="s">
        <v>925</v>
      </c>
      <c r="E209" s="61" t="s">
        <v>934</v>
      </c>
      <c r="F209" s="61" t="s">
        <v>935</v>
      </c>
      <c r="G209" s="62" t="s">
        <v>902</v>
      </c>
      <c r="H209" s="61" t="s">
        <v>903</v>
      </c>
      <c r="I209" s="5"/>
      <c r="J209" s="69" t="s">
        <v>936</v>
      </c>
      <c r="K209" s="62" t="s">
        <v>3</v>
      </c>
      <c r="L209" s="68" t="s">
        <v>45</v>
      </c>
      <c r="M209" s="26">
        <v>5000.0</v>
      </c>
      <c r="N209" s="66">
        <v>5000.0</v>
      </c>
      <c r="O209" s="28" t="s">
        <v>529</v>
      </c>
      <c r="P209" s="22" t="s">
        <v>36</v>
      </c>
      <c r="Q209" s="62" t="s">
        <v>694</v>
      </c>
      <c r="R209" s="22" t="s">
        <v>49</v>
      </c>
      <c r="S209" s="10" t="s">
        <v>30</v>
      </c>
      <c r="T209" s="10" t="s">
        <v>30</v>
      </c>
      <c r="U209" s="10" t="s">
        <v>38</v>
      </c>
      <c r="V209" s="5" t="s">
        <v>30</v>
      </c>
      <c r="W209" s="28" t="s">
        <v>38</v>
      </c>
      <c r="X209" s="28" t="s">
        <v>30</v>
      </c>
    </row>
    <row r="210">
      <c r="A210" s="5">
        <v>217.0</v>
      </c>
      <c r="B210" s="15" t="s">
        <v>40</v>
      </c>
      <c r="C210" s="5" t="s">
        <v>25</v>
      </c>
      <c r="D210" s="60" t="s">
        <v>925</v>
      </c>
      <c r="E210" s="61" t="s">
        <v>937</v>
      </c>
      <c r="F210" s="61" t="s">
        <v>938</v>
      </c>
      <c r="G210" s="62" t="s">
        <v>902</v>
      </c>
      <c r="H210" s="61" t="s">
        <v>903</v>
      </c>
      <c r="I210" s="5"/>
      <c r="J210" s="69" t="s">
        <v>939</v>
      </c>
      <c r="K210" s="62" t="s">
        <v>3</v>
      </c>
      <c r="L210" s="68" t="s">
        <v>45</v>
      </c>
      <c r="M210" s="26">
        <v>10000.0</v>
      </c>
      <c r="N210" s="66">
        <v>10000.0</v>
      </c>
      <c r="O210" s="28" t="s">
        <v>529</v>
      </c>
      <c r="P210" s="22" t="s">
        <v>36</v>
      </c>
      <c r="Q210" s="62" t="s">
        <v>694</v>
      </c>
      <c r="R210" s="22" t="s">
        <v>49</v>
      </c>
      <c r="S210" s="10" t="s">
        <v>30</v>
      </c>
      <c r="T210" s="10" t="s">
        <v>30</v>
      </c>
      <c r="U210" s="10" t="s">
        <v>38</v>
      </c>
      <c r="V210" s="5" t="s">
        <v>30</v>
      </c>
      <c r="W210" s="28" t="s">
        <v>38</v>
      </c>
      <c r="X210" s="28" t="s">
        <v>30</v>
      </c>
    </row>
    <row r="211">
      <c r="A211" s="5">
        <v>218.0</v>
      </c>
      <c r="B211" s="15" t="s">
        <v>40</v>
      </c>
      <c r="C211" s="5" t="s">
        <v>25</v>
      </c>
      <c r="D211" s="60" t="s">
        <v>925</v>
      </c>
      <c r="E211" s="61" t="s">
        <v>940</v>
      </c>
      <c r="F211" s="61" t="s">
        <v>941</v>
      </c>
      <c r="G211" s="62" t="s">
        <v>902</v>
      </c>
      <c r="H211" s="61" t="s">
        <v>903</v>
      </c>
      <c r="I211" s="25" t="s">
        <v>942</v>
      </c>
      <c r="J211" s="25" t="s">
        <v>943</v>
      </c>
      <c r="K211" s="62" t="s">
        <v>3</v>
      </c>
      <c r="L211" s="68" t="s">
        <v>45</v>
      </c>
      <c r="M211" s="26">
        <v>5000.0</v>
      </c>
      <c r="N211" s="66">
        <v>5000.0</v>
      </c>
      <c r="O211" s="28" t="s">
        <v>529</v>
      </c>
      <c r="P211" s="22" t="s">
        <v>36</v>
      </c>
      <c r="Q211" s="62" t="s">
        <v>694</v>
      </c>
      <c r="R211" s="22" t="s">
        <v>49</v>
      </c>
      <c r="S211" s="10" t="s">
        <v>30</v>
      </c>
      <c r="T211" s="10" t="s">
        <v>30</v>
      </c>
      <c r="U211" s="10" t="s">
        <v>38</v>
      </c>
      <c r="V211" s="5" t="s">
        <v>30</v>
      </c>
      <c r="W211" s="28" t="s">
        <v>38</v>
      </c>
      <c r="X211" s="28" t="s">
        <v>30</v>
      </c>
    </row>
    <row r="212">
      <c r="A212" s="5">
        <v>219.0</v>
      </c>
      <c r="B212" s="15" t="s">
        <v>40</v>
      </c>
      <c r="C212" s="5" t="s">
        <v>25</v>
      </c>
      <c r="D212" s="60" t="s">
        <v>925</v>
      </c>
      <c r="E212" s="61" t="s">
        <v>944</v>
      </c>
      <c r="F212" s="61" t="s">
        <v>945</v>
      </c>
      <c r="G212" s="62" t="s">
        <v>902</v>
      </c>
      <c r="H212" s="61" t="s">
        <v>903</v>
      </c>
      <c r="I212" s="25" t="s">
        <v>946</v>
      </c>
      <c r="J212" s="25" t="s">
        <v>943</v>
      </c>
      <c r="K212" s="62" t="s">
        <v>3</v>
      </c>
      <c r="L212" s="68" t="s">
        <v>45</v>
      </c>
      <c r="M212" s="26">
        <v>5000.0</v>
      </c>
      <c r="N212" s="66">
        <v>5000.0</v>
      </c>
      <c r="O212" s="28" t="s">
        <v>529</v>
      </c>
      <c r="P212" s="22" t="s">
        <v>36</v>
      </c>
      <c r="Q212" s="62" t="s">
        <v>694</v>
      </c>
      <c r="R212" s="22" t="s">
        <v>49</v>
      </c>
      <c r="S212" s="10" t="s">
        <v>30</v>
      </c>
      <c r="T212" s="10" t="s">
        <v>30</v>
      </c>
      <c r="U212" s="10" t="s">
        <v>38</v>
      </c>
      <c r="V212" s="5" t="s">
        <v>30</v>
      </c>
      <c r="W212" s="28" t="s">
        <v>38</v>
      </c>
      <c r="X212" s="28" t="s">
        <v>30</v>
      </c>
    </row>
    <row r="213">
      <c r="A213" s="5">
        <v>220.0</v>
      </c>
      <c r="B213" s="15" t="s">
        <v>40</v>
      </c>
      <c r="C213" s="5" t="s">
        <v>25</v>
      </c>
      <c r="D213" s="23" t="s">
        <v>947</v>
      </c>
      <c r="E213" s="61" t="s">
        <v>948</v>
      </c>
      <c r="F213" s="61" t="s">
        <v>949</v>
      </c>
      <c r="G213" s="62" t="s">
        <v>950</v>
      </c>
      <c r="H213" s="31" t="s">
        <v>108</v>
      </c>
      <c r="I213" s="28" t="s">
        <v>108</v>
      </c>
      <c r="J213" s="61" t="s">
        <v>951</v>
      </c>
      <c r="K213" s="62" t="s">
        <v>3</v>
      </c>
      <c r="L213" s="28">
        <v>4.0</v>
      </c>
      <c r="M213" s="32" t="s">
        <v>276</v>
      </c>
      <c r="N213" s="70" t="s">
        <v>276</v>
      </c>
      <c r="O213" s="8" t="s">
        <v>46</v>
      </c>
      <c r="P213" s="28" t="s">
        <v>36</v>
      </c>
      <c r="Q213" s="62" t="s">
        <v>694</v>
      </c>
      <c r="R213" s="28" t="s">
        <v>154</v>
      </c>
      <c r="S213" s="10" t="s">
        <v>30</v>
      </c>
      <c r="T213" s="10" t="s">
        <v>30</v>
      </c>
      <c r="U213" s="10" t="s">
        <v>38</v>
      </c>
      <c r="V213" s="5" t="s">
        <v>30</v>
      </c>
      <c r="W213" s="5" t="s">
        <v>38</v>
      </c>
      <c r="X213" s="28" t="s">
        <v>30</v>
      </c>
    </row>
    <row r="214">
      <c r="A214" s="5">
        <v>221.0</v>
      </c>
      <c r="B214" s="15" t="s">
        <v>40</v>
      </c>
      <c r="C214" s="5" t="s">
        <v>25</v>
      </c>
      <c r="D214" s="23" t="s">
        <v>947</v>
      </c>
      <c r="E214" s="61" t="s">
        <v>952</v>
      </c>
      <c r="F214" s="61" t="s">
        <v>953</v>
      </c>
      <c r="G214" s="62" t="s">
        <v>950</v>
      </c>
      <c r="H214" s="31" t="s">
        <v>108</v>
      </c>
      <c r="I214" s="28" t="s">
        <v>108</v>
      </c>
      <c r="J214" s="61" t="s">
        <v>951</v>
      </c>
      <c r="K214" s="62" t="s">
        <v>3</v>
      </c>
      <c r="L214" s="28">
        <v>1.0</v>
      </c>
      <c r="M214" s="32" t="s">
        <v>954</v>
      </c>
      <c r="N214" s="70" t="s">
        <v>954</v>
      </c>
      <c r="O214" s="8" t="s">
        <v>46</v>
      </c>
      <c r="P214" s="28" t="s">
        <v>36</v>
      </c>
      <c r="Q214" s="71" t="s">
        <v>657</v>
      </c>
      <c r="R214" s="22" t="s">
        <v>49</v>
      </c>
      <c r="S214" s="10" t="s">
        <v>30</v>
      </c>
      <c r="T214" s="10" t="s">
        <v>30</v>
      </c>
      <c r="U214" s="10" t="s">
        <v>38</v>
      </c>
      <c r="V214" s="5" t="s">
        <v>30</v>
      </c>
      <c r="W214" s="5" t="s">
        <v>38</v>
      </c>
      <c r="X214" s="28" t="s">
        <v>30</v>
      </c>
    </row>
    <row r="215">
      <c r="A215" s="5">
        <v>222.0</v>
      </c>
      <c r="B215" s="15" t="s">
        <v>40</v>
      </c>
      <c r="C215" s="5" t="s">
        <v>25</v>
      </c>
      <c r="D215" s="30" t="s">
        <v>947</v>
      </c>
      <c r="E215" s="61" t="s">
        <v>955</v>
      </c>
      <c r="F215" s="61" t="s">
        <v>953</v>
      </c>
      <c r="G215" s="62" t="s">
        <v>950</v>
      </c>
      <c r="H215" s="31" t="s">
        <v>108</v>
      </c>
      <c r="I215" s="28" t="s">
        <v>108</v>
      </c>
      <c r="J215" s="61" t="s">
        <v>951</v>
      </c>
      <c r="K215" s="62" t="s">
        <v>3</v>
      </c>
      <c r="L215" s="28">
        <v>4.0</v>
      </c>
      <c r="M215" s="32" t="s">
        <v>956</v>
      </c>
      <c r="N215" s="70" t="s">
        <v>956</v>
      </c>
      <c r="O215" s="8" t="s">
        <v>46</v>
      </c>
      <c r="P215" s="28" t="s">
        <v>36</v>
      </c>
      <c r="Q215" s="71" t="s">
        <v>657</v>
      </c>
      <c r="R215" s="28" t="s">
        <v>154</v>
      </c>
      <c r="S215" s="10" t="s">
        <v>30</v>
      </c>
      <c r="T215" s="10" t="s">
        <v>30</v>
      </c>
      <c r="U215" s="10" t="s">
        <v>38</v>
      </c>
      <c r="V215" s="5" t="s">
        <v>30</v>
      </c>
      <c r="W215" s="5" t="s">
        <v>38</v>
      </c>
      <c r="X215" s="28" t="s">
        <v>30</v>
      </c>
    </row>
    <row r="216">
      <c r="A216" s="5">
        <v>223.0</v>
      </c>
      <c r="B216" s="15" t="s">
        <v>40</v>
      </c>
      <c r="C216" s="5" t="s">
        <v>25</v>
      </c>
      <c r="D216" s="30" t="s">
        <v>947</v>
      </c>
      <c r="E216" s="61" t="s">
        <v>957</v>
      </c>
      <c r="F216" s="61" t="s">
        <v>958</v>
      </c>
      <c r="G216" s="62" t="s">
        <v>950</v>
      </c>
      <c r="H216" s="31" t="s">
        <v>108</v>
      </c>
      <c r="I216" s="28" t="s">
        <v>108</v>
      </c>
      <c r="J216" s="61" t="s">
        <v>951</v>
      </c>
      <c r="K216" s="62" t="s">
        <v>3</v>
      </c>
      <c r="L216" s="28">
        <v>8.0</v>
      </c>
      <c r="M216" s="32" t="s">
        <v>959</v>
      </c>
      <c r="N216" s="70" t="s">
        <v>959</v>
      </c>
      <c r="O216" s="8" t="s">
        <v>46</v>
      </c>
      <c r="P216" s="28" t="s">
        <v>36</v>
      </c>
      <c r="Q216" s="71" t="s">
        <v>694</v>
      </c>
      <c r="R216" s="28" t="s">
        <v>154</v>
      </c>
      <c r="S216" s="10" t="s">
        <v>30</v>
      </c>
      <c r="T216" s="10" t="s">
        <v>30</v>
      </c>
      <c r="U216" s="10" t="s">
        <v>38</v>
      </c>
      <c r="V216" s="5" t="s">
        <v>30</v>
      </c>
      <c r="W216" s="5" t="s">
        <v>38</v>
      </c>
      <c r="X216" s="28" t="s">
        <v>30</v>
      </c>
    </row>
    <row r="217">
      <c r="A217" s="5">
        <v>224.0</v>
      </c>
      <c r="B217" s="15" t="s">
        <v>40</v>
      </c>
      <c r="C217" s="5" t="s">
        <v>25</v>
      </c>
      <c r="D217" s="30" t="s">
        <v>947</v>
      </c>
      <c r="E217" s="61" t="s">
        <v>960</v>
      </c>
      <c r="F217" s="61" t="s">
        <v>961</v>
      </c>
      <c r="G217" s="62" t="s">
        <v>950</v>
      </c>
      <c r="H217" s="31" t="s">
        <v>108</v>
      </c>
      <c r="I217" s="28" t="s">
        <v>108</v>
      </c>
      <c r="J217" s="61" t="s">
        <v>951</v>
      </c>
      <c r="K217" s="62" t="s">
        <v>3</v>
      </c>
      <c r="L217" s="28">
        <v>2.0</v>
      </c>
      <c r="M217" s="32" t="s">
        <v>962</v>
      </c>
      <c r="N217" s="70" t="s">
        <v>962</v>
      </c>
      <c r="O217" s="8" t="s">
        <v>46</v>
      </c>
      <c r="P217" s="28" t="s">
        <v>36</v>
      </c>
      <c r="Q217" s="71" t="s">
        <v>694</v>
      </c>
      <c r="R217" s="28" t="s">
        <v>154</v>
      </c>
      <c r="S217" s="10" t="s">
        <v>30</v>
      </c>
      <c r="T217" s="10" t="s">
        <v>30</v>
      </c>
      <c r="U217" s="10" t="s">
        <v>38</v>
      </c>
      <c r="V217" s="5" t="s">
        <v>30</v>
      </c>
      <c r="W217" s="5" t="s">
        <v>38</v>
      </c>
      <c r="X217" s="28" t="s">
        <v>30</v>
      </c>
    </row>
    <row r="218">
      <c r="A218" s="5">
        <v>225.0</v>
      </c>
      <c r="B218" s="15" t="s">
        <v>40</v>
      </c>
      <c r="C218" s="5" t="s">
        <v>25</v>
      </c>
      <c r="D218" s="30" t="s">
        <v>947</v>
      </c>
      <c r="E218" s="61" t="s">
        <v>963</v>
      </c>
      <c r="F218" s="61" t="s">
        <v>964</v>
      </c>
      <c r="G218" s="62" t="s">
        <v>950</v>
      </c>
      <c r="H218" s="31" t="s">
        <v>108</v>
      </c>
      <c r="I218" s="28" t="s">
        <v>108</v>
      </c>
      <c r="J218" s="61" t="s">
        <v>951</v>
      </c>
      <c r="K218" s="62" t="s">
        <v>3</v>
      </c>
      <c r="L218" s="28">
        <v>2.0</v>
      </c>
      <c r="M218" s="32" t="s">
        <v>965</v>
      </c>
      <c r="N218" s="70" t="s">
        <v>965</v>
      </c>
      <c r="O218" s="28" t="s">
        <v>35</v>
      </c>
      <c r="P218" s="28" t="s">
        <v>36</v>
      </c>
      <c r="Q218" s="71" t="s">
        <v>657</v>
      </c>
      <c r="R218" s="28" t="s">
        <v>154</v>
      </c>
      <c r="S218" s="10" t="s">
        <v>30</v>
      </c>
      <c r="T218" s="10" t="s">
        <v>30</v>
      </c>
      <c r="U218" s="10" t="s">
        <v>38</v>
      </c>
      <c r="V218" s="5" t="s">
        <v>30</v>
      </c>
      <c r="W218" s="5" t="s">
        <v>38</v>
      </c>
      <c r="X218" s="28" t="s">
        <v>966</v>
      </c>
    </row>
    <row r="219">
      <c r="A219" s="5">
        <v>226.0</v>
      </c>
      <c r="B219" s="15" t="s">
        <v>40</v>
      </c>
      <c r="C219" s="5" t="s">
        <v>25</v>
      </c>
      <c r="D219" s="30" t="s">
        <v>947</v>
      </c>
      <c r="E219" s="61" t="s">
        <v>967</v>
      </c>
      <c r="F219" s="61" t="s">
        <v>968</v>
      </c>
      <c r="G219" s="62" t="s">
        <v>950</v>
      </c>
      <c r="H219" s="31" t="s">
        <v>108</v>
      </c>
      <c r="I219" s="28" t="s">
        <v>108</v>
      </c>
      <c r="J219" s="61" t="s">
        <v>951</v>
      </c>
      <c r="K219" s="62" t="s">
        <v>3</v>
      </c>
      <c r="L219" s="28">
        <v>4.0</v>
      </c>
      <c r="M219" s="72" t="s">
        <v>965</v>
      </c>
      <c r="N219" s="73" t="s">
        <v>965</v>
      </c>
      <c r="O219" s="28" t="s">
        <v>35</v>
      </c>
      <c r="P219" s="28" t="s">
        <v>36</v>
      </c>
      <c r="Q219" s="71" t="s">
        <v>547</v>
      </c>
      <c r="R219" s="28" t="s">
        <v>154</v>
      </c>
      <c r="S219" s="10" t="s">
        <v>30</v>
      </c>
      <c r="T219" s="10" t="s">
        <v>30</v>
      </c>
      <c r="U219" s="10" t="s">
        <v>38</v>
      </c>
      <c r="V219" s="5" t="s">
        <v>30</v>
      </c>
      <c r="W219" s="5" t="s">
        <v>38</v>
      </c>
      <c r="X219" s="74"/>
    </row>
    <row r="220">
      <c r="A220" s="5">
        <v>227.0</v>
      </c>
      <c r="B220" s="15" t="s">
        <v>40</v>
      </c>
      <c r="C220" s="5" t="s">
        <v>25</v>
      </c>
      <c r="D220" s="30" t="s">
        <v>947</v>
      </c>
      <c r="E220" s="61" t="s">
        <v>969</v>
      </c>
      <c r="F220" s="61" t="s">
        <v>970</v>
      </c>
      <c r="G220" s="62" t="s">
        <v>950</v>
      </c>
      <c r="H220" s="31" t="s">
        <v>108</v>
      </c>
      <c r="I220" s="28" t="s">
        <v>108</v>
      </c>
      <c r="J220" s="61" t="s">
        <v>951</v>
      </c>
      <c r="K220" s="62" t="s">
        <v>3</v>
      </c>
      <c r="L220" s="28">
        <v>2.0</v>
      </c>
      <c r="M220" s="32" t="s">
        <v>971</v>
      </c>
      <c r="N220" s="70" t="s">
        <v>971</v>
      </c>
      <c r="O220" s="8" t="s">
        <v>46</v>
      </c>
      <c r="P220" s="28" t="s">
        <v>36</v>
      </c>
      <c r="Q220" s="71" t="s">
        <v>547</v>
      </c>
      <c r="R220" s="28" t="s">
        <v>154</v>
      </c>
      <c r="S220" s="10" t="s">
        <v>30</v>
      </c>
      <c r="T220" s="10" t="s">
        <v>30</v>
      </c>
      <c r="U220" s="10" t="s">
        <v>38</v>
      </c>
      <c r="V220" s="5" t="s">
        <v>30</v>
      </c>
      <c r="W220" s="5" t="s">
        <v>38</v>
      </c>
      <c r="X220" s="74"/>
    </row>
    <row r="221">
      <c r="A221" s="5">
        <v>228.0</v>
      </c>
      <c r="B221" s="75">
        <v>44927.0</v>
      </c>
      <c r="C221" s="5" t="s">
        <v>25</v>
      </c>
      <c r="D221" s="76" t="s">
        <v>972</v>
      </c>
      <c r="E221" s="61" t="s">
        <v>973</v>
      </c>
      <c r="F221" s="77" t="s">
        <v>974</v>
      </c>
      <c r="G221" s="78" t="s">
        <v>975</v>
      </c>
      <c r="H221" s="31" t="s">
        <v>108</v>
      </c>
      <c r="I221" s="28" t="s">
        <v>108</v>
      </c>
      <c r="J221" s="77" t="s">
        <v>976</v>
      </c>
      <c r="K221" s="62" t="s">
        <v>3</v>
      </c>
      <c r="L221" s="28">
        <v>8.0</v>
      </c>
      <c r="M221" s="32" t="s">
        <v>977</v>
      </c>
      <c r="N221" s="70" t="s">
        <v>977</v>
      </c>
      <c r="O221" s="74" t="s">
        <v>35</v>
      </c>
      <c r="P221" s="28" t="s">
        <v>102</v>
      </c>
      <c r="Q221" s="71" t="s">
        <v>694</v>
      </c>
      <c r="R221" s="22" t="s">
        <v>49</v>
      </c>
      <c r="S221" s="10" t="s">
        <v>30</v>
      </c>
      <c r="T221" s="10" t="s">
        <v>30</v>
      </c>
      <c r="U221" s="10" t="s">
        <v>38</v>
      </c>
      <c r="V221" s="5" t="s">
        <v>30</v>
      </c>
      <c r="W221" s="5" t="s">
        <v>38</v>
      </c>
      <c r="X221" s="28" t="s">
        <v>978</v>
      </c>
    </row>
    <row r="222">
      <c r="A222" s="5">
        <v>229.0</v>
      </c>
      <c r="B222" s="79">
        <v>45748.0</v>
      </c>
      <c r="C222" s="5" t="s">
        <v>25</v>
      </c>
      <c r="D222" s="30" t="s">
        <v>709</v>
      </c>
      <c r="E222" s="80" t="s">
        <v>979</v>
      </c>
      <c r="F222" s="31" t="s">
        <v>980</v>
      </c>
      <c r="G222" s="5" t="s">
        <v>981</v>
      </c>
      <c r="H222" s="5" t="s">
        <v>108</v>
      </c>
      <c r="I222" s="5"/>
      <c r="J222" s="5" t="s">
        <v>982</v>
      </c>
      <c r="K222" s="5" t="s">
        <v>70</v>
      </c>
      <c r="L222" s="81" t="s">
        <v>82</v>
      </c>
      <c r="M222" s="12">
        <v>3780700.0</v>
      </c>
      <c r="N222" s="49">
        <f>M222</f>
        <v>3780700</v>
      </c>
      <c r="O222" s="8" t="s">
        <v>46</v>
      </c>
      <c r="P222" s="5" t="s">
        <v>983</v>
      </c>
      <c r="Q222" s="71" t="s">
        <v>547</v>
      </c>
      <c r="R222" s="5" t="s">
        <v>108</v>
      </c>
      <c r="S222" s="10" t="s">
        <v>30</v>
      </c>
      <c r="T222" s="10" t="s">
        <v>30</v>
      </c>
      <c r="U222" s="10" t="s">
        <v>38</v>
      </c>
      <c r="V222" s="5" t="s">
        <v>30</v>
      </c>
      <c r="W222" s="5" t="s">
        <v>108</v>
      </c>
      <c r="X222" s="82" t="s">
        <v>984</v>
      </c>
    </row>
    <row r="223">
      <c r="A223" s="5">
        <v>230.0</v>
      </c>
      <c r="B223" s="74" t="s">
        <v>985</v>
      </c>
      <c r="C223" s="5" t="s">
        <v>25</v>
      </c>
      <c r="D223" s="30" t="s">
        <v>709</v>
      </c>
      <c r="E223" s="83" t="s">
        <v>986</v>
      </c>
      <c r="F223" s="61" t="s">
        <v>987</v>
      </c>
      <c r="G223" s="84" t="s">
        <v>981</v>
      </c>
      <c r="H223" s="84" t="s">
        <v>108</v>
      </c>
      <c r="I223" s="84" t="s">
        <v>108</v>
      </c>
      <c r="J223" s="5" t="s">
        <v>982</v>
      </c>
      <c r="K223" s="5" t="s">
        <v>70</v>
      </c>
      <c r="L223" s="5">
        <v>262.0</v>
      </c>
      <c r="M223" s="12">
        <v>557308.08</v>
      </c>
      <c r="N223" s="85">
        <f>M223*1.1</f>
        <v>613038.888</v>
      </c>
      <c r="O223" s="8" t="s">
        <v>46</v>
      </c>
      <c r="P223" s="5" t="s">
        <v>983</v>
      </c>
      <c r="Q223" s="5" t="s">
        <v>694</v>
      </c>
      <c r="R223" s="5" t="s">
        <v>108</v>
      </c>
      <c r="S223" s="10" t="s">
        <v>30</v>
      </c>
      <c r="T223" s="10" t="s">
        <v>30</v>
      </c>
      <c r="U223" s="10" t="s">
        <v>38</v>
      </c>
      <c r="V223" s="5" t="s">
        <v>30</v>
      </c>
      <c r="W223" s="5" t="s">
        <v>108</v>
      </c>
      <c r="X223" s="82" t="s">
        <v>988</v>
      </c>
    </row>
    <row r="224">
      <c r="A224" s="5">
        <v>231.0</v>
      </c>
      <c r="B224" s="74" t="s">
        <v>522</v>
      </c>
      <c r="C224" s="5" t="s">
        <v>25</v>
      </c>
      <c r="D224" s="30" t="s">
        <v>709</v>
      </c>
      <c r="E224" s="86" t="s">
        <v>989</v>
      </c>
      <c r="F224" s="86" t="s">
        <v>990</v>
      </c>
      <c r="G224" s="87" t="s">
        <v>991</v>
      </c>
      <c r="H224" s="87" t="s">
        <v>108</v>
      </c>
      <c r="I224" s="87" t="s">
        <v>108</v>
      </c>
      <c r="J224" s="5" t="s">
        <v>982</v>
      </c>
      <c r="K224" s="62" t="s">
        <v>3</v>
      </c>
      <c r="L224" s="10">
        <v>286.0</v>
      </c>
      <c r="M224" s="12">
        <v>427650.0</v>
      </c>
      <c r="N224" s="85">
        <v>213825.0</v>
      </c>
      <c r="O224" s="8" t="s">
        <v>46</v>
      </c>
      <c r="P224" s="5" t="s">
        <v>78</v>
      </c>
      <c r="Q224" s="5" t="s">
        <v>992</v>
      </c>
      <c r="R224" s="5" t="s">
        <v>108</v>
      </c>
      <c r="S224" s="10" t="s">
        <v>30</v>
      </c>
      <c r="T224" s="10" t="s">
        <v>30</v>
      </c>
      <c r="U224" s="10" t="s">
        <v>38</v>
      </c>
      <c r="V224" s="5" t="s">
        <v>30</v>
      </c>
      <c r="W224" s="5" t="s">
        <v>108</v>
      </c>
      <c r="X224" s="82" t="s">
        <v>993</v>
      </c>
    </row>
    <row r="225">
      <c r="A225" s="5">
        <v>232.0</v>
      </c>
      <c r="B225" s="28" t="s">
        <v>425</v>
      </c>
      <c r="C225" s="5" t="s">
        <v>25</v>
      </c>
      <c r="D225" s="30" t="s">
        <v>709</v>
      </c>
      <c r="E225" s="61" t="s">
        <v>994</v>
      </c>
      <c r="F225" s="61" t="s">
        <v>995</v>
      </c>
      <c r="G225" s="84" t="s">
        <v>991</v>
      </c>
      <c r="H225" s="84" t="s">
        <v>108</v>
      </c>
      <c r="I225" s="84" t="s">
        <v>108</v>
      </c>
      <c r="J225" s="5" t="s">
        <v>982</v>
      </c>
      <c r="K225" s="62" t="s">
        <v>3</v>
      </c>
      <c r="L225" s="10">
        <v>209.0</v>
      </c>
      <c r="M225" s="12">
        <v>35000.0</v>
      </c>
      <c r="N225" s="88">
        <v>7804.0</v>
      </c>
      <c r="O225" s="8" t="s">
        <v>46</v>
      </c>
      <c r="P225" s="5" t="s">
        <v>78</v>
      </c>
      <c r="Q225" s="5" t="s">
        <v>657</v>
      </c>
      <c r="R225" s="5" t="s">
        <v>108</v>
      </c>
      <c r="S225" s="10" t="s">
        <v>30</v>
      </c>
      <c r="T225" s="10" t="s">
        <v>30</v>
      </c>
      <c r="U225" s="10" t="s">
        <v>38</v>
      </c>
      <c r="V225" s="5" t="s">
        <v>30</v>
      </c>
      <c r="W225" s="5" t="s">
        <v>108</v>
      </c>
      <c r="X225" s="82" t="s">
        <v>993</v>
      </c>
    </row>
    <row r="226">
      <c r="A226" s="5">
        <v>233.0</v>
      </c>
      <c r="B226" s="28" t="s">
        <v>839</v>
      </c>
      <c r="C226" s="5" t="s">
        <v>25</v>
      </c>
      <c r="D226" s="30" t="s">
        <v>709</v>
      </c>
      <c r="E226" s="86" t="s">
        <v>996</v>
      </c>
      <c r="F226" s="86" t="s">
        <v>997</v>
      </c>
      <c r="G226" s="87" t="s">
        <v>991</v>
      </c>
      <c r="H226" s="87" t="s">
        <v>108</v>
      </c>
      <c r="I226" s="87" t="s">
        <v>108</v>
      </c>
      <c r="J226" s="5" t="s">
        <v>982</v>
      </c>
      <c r="K226" s="62" t="s">
        <v>3</v>
      </c>
      <c r="L226" s="10">
        <v>448.0</v>
      </c>
      <c r="M226" s="12">
        <v>50172.8</v>
      </c>
      <c r="N226" s="85">
        <v>25086.4</v>
      </c>
      <c r="O226" s="8" t="s">
        <v>46</v>
      </c>
      <c r="P226" s="5" t="s">
        <v>78</v>
      </c>
      <c r="Q226" s="5" t="s">
        <v>992</v>
      </c>
      <c r="R226" s="5" t="s">
        <v>108</v>
      </c>
      <c r="S226" s="10" t="s">
        <v>30</v>
      </c>
      <c r="T226" s="10" t="s">
        <v>30</v>
      </c>
      <c r="U226" s="10" t="s">
        <v>38</v>
      </c>
      <c r="V226" s="5" t="s">
        <v>30</v>
      </c>
      <c r="W226" s="5" t="s">
        <v>108</v>
      </c>
      <c r="X226" s="82" t="s">
        <v>993</v>
      </c>
    </row>
    <row r="227">
      <c r="A227" s="5">
        <v>234.0</v>
      </c>
      <c r="B227" s="28" t="s">
        <v>998</v>
      </c>
      <c r="C227" s="5" t="s">
        <v>25</v>
      </c>
      <c r="D227" s="30" t="s">
        <v>709</v>
      </c>
      <c r="E227" s="61" t="s">
        <v>999</v>
      </c>
      <c r="F227" s="61" t="s">
        <v>1000</v>
      </c>
      <c r="G227" s="84" t="s">
        <v>991</v>
      </c>
      <c r="H227" s="84" t="s">
        <v>108</v>
      </c>
      <c r="I227" s="84" t="s">
        <v>108</v>
      </c>
      <c r="J227" s="5" t="s">
        <v>982</v>
      </c>
      <c r="K227" s="62" t="s">
        <v>3</v>
      </c>
      <c r="L227" s="10">
        <v>308.0</v>
      </c>
      <c r="M227" s="12">
        <v>148265.76</v>
      </c>
      <c r="N227" s="49">
        <v>74132.88</v>
      </c>
      <c r="O227" s="8" t="s">
        <v>46</v>
      </c>
      <c r="P227" s="5" t="s">
        <v>78</v>
      </c>
      <c r="Q227" s="5" t="s">
        <v>992</v>
      </c>
      <c r="R227" s="5" t="s">
        <v>108</v>
      </c>
      <c r="S227" s="10" t="s">
        <v>30</v>
      </c>
      <c r="T227" s="10" t="s">
        <v>30</v>
      </c>
      <c r="U227" s="10" t="s">
        <v>38</v>
      </c>
      <c r="V227" s="5" t="s">
        <v>30</v>
      </c>
      <c r="W227" s="5" t="s">
        <v>108</v>
      </c>
      <c r="X227" s="82" t="s">
        <v>993</v>
      </c>
    </row>
    <row r="228">
      <c r="A228" s="5">
        <v>235.0</v>
      </c>
      <c r="B228" s="28" t="s">
        <v>1001</v>
      </c>
      <c r="C228" s="5" t="s">
        <v>25</v>
      </c>
      <c r="D228" s="30" t="s">
        <v>709</v>
      </c>
      <c r="E228" s="86" t="s">
        <v>1002</v>
      </c>
      <c r="F228" s="86" t="s">
        <v>1003</v>
      </c>
      <c r="G228" s="87" t="s">
        <v>991</v>
      </c>
      <c r="H228" s="87" t="s">
        <v>108</v>
      </c>
      <c r="I228" s="87" t="s">
        <v>108</v>
      </c>
      <c r="J228" s="5" t="s">
        <v>982</v>
      </c>
      <c r="K228" s="62" t="s">
        <v>3</v>
      </c>
      <c r="L228" s="10">
        <v>293.0</v>
      </c>
      <c r="M228" s="12">
        <v>1986421.54</v>
      </c>
      <c r="N228" s="49">
        <v>993210.77</v>
      </c>
      <c r="O228" s="8" t="s">
        <v>46</v>
      </c>
      <c r="P228" s="5" t="s">
        <v>78</v>
      </c>
      <c r="Q228" s="5" t="s">
        <v>992</v>
      </c>
      <c r="R228" s="5" t="s">
        <v>108</v>
      </c>
      <c r="S228" s="10" t="s">
        <v>30</v>
      </c>
      <c r="T228" s="10" t="s">
        <v>30</v>
      </c>
      <c r="U228" s="10" t="s">
        <v>38</v>
      </c>
      <c r="V228" s="5" t="s">
        <v>30</v>
      </c>
      <c r="W228" s="5" t="s">
        <v>108</v>
      </c>
      <c r="X228" s="82" t="s">
        <v>993</v>
      </c>
    </row>
    <row r="229">
      <c r="A229" s="5">
        <v>236.0</v>
      </c>
      <c r="B229" s="28" t="s">
        <v>1004</v>
      </c>
      <c r="C229" s="5" t="s">
        <v>25</v>
      </c>
      <c r="D229" s="30" t="s">
        <v>709</v>
      </c>
      <c r="E229" s="61" t="s">
        <v>1005</v>
      </c>
      <c r="F229" s="61" t="s">
        <v>1006</v>
      </c>
      <c r="G229" s="84" t="s">
        <v>991</v>
      </c>
      <c r="H229" s="84" t="s">
        <v>108</v>
      </c>
      <c r="I229" s="84" t="s">
        <v>108</v>
      </c>
      <c r="J229" s="5" t="s">
        <v>982</v>
      </c>
      <c r="K229" s="62" t="s">
        <v>3</v>
      </c>
      <c r="L229" s="10">
        <v>300.0</v>
      </c>
      <c r="M229" s="12">
        <v>32296.2</v>
      </c>
      <c r="N229" s="49">
        <v>16148.1</v>
      </c>
      <c r="O229" s="8" t="s">
        <v>46</v>
      </c>
      <c r="P229" s="5" t="s">
        <v>78</v>
      </c>
      <c r="Q229" s="5" t="s">
        <v>657</v>
      </c>
      <c r="R229" s="5" t="s">
        <v>108</v>
      </c>
      <c r="S229" s="10" t="s">
        <v>30</v>
      </c>
      <c r="T229" s="10" t="s">
        <v>30</v>
      </c>
      <c r="U229" s="10" t="s">
        <v>38</v>
      </c>
      <c r="V229" s="5" t="s">
        <v>30</v>
      </c>
      <c r="W229" s="5" t="s">
        <v>108</v>
      </c>
      <c r="X229" s="82" t="s">
        <v>993</v>
      </c>
    </row>
    <row r="230">
      <c r="A230" s="5">
        <v>237.0</v>
      </c>
      <c r="B230" s="28" t="s">
        <v>1007</v>
      </c>
      <c r="C230" s="5" t="s">
        <v>25</v>
      </c>
      <c r="D230" s="30" t="s">
        <v>709</v>
      </c>
      <c r="E230" s="31" t="s">
        <v>1008</v>
      </c>
      <c r="F230" s="31" t="s">
        <v>1009</v>
      </c>
      <c r="G230" s="5" t="s">
        <v>991</v>
      </c>
      <c r="H230" s="5" t="s">
        <v>108</v>
      </c>
      <c r="I230" s="89" t="s">
        <v>108</v>
      </c>
      <c r="J230" s="5" t="s">
        <v>982</v>
      </c>
      <c r="K230" s="62" t="s">
        <v>3</v>
      </c>
      <c r="L230" s="10">
        <v>70.0</v>
      </c>
      <c r="M230" s="12">
        <v>288420.0</v>
      </c>
      <c r="N230" s="49">
        <v>96140.0</v>
      </c>
      <c r="O230" s="8" t="s">
        <v>46</v>
      </c>
      <c r="P230" s="5" t="s">
        <v>78</v>
      </c>
      <c r="Q230" s="5" t="s">
        <v>547</v>
      </c>
      <c r="R230" s="5" t="s">
        <v>108</v>
      </c>
      <c r="S230" s="10" t="s">
        <v>30</v>
      </c>
      <c r="T230" s="10" t="s">
        <v>30</v>
      </c>
      <c r="U230" s="10" t="s">
        <v>38</v>
      </c>
      <c r="V230" s="5" t="s">
        <v>30</v>
      </c>
      <c r="W230" s="5" t="s">
        <v>108</v>
      </c>
      <c r="X230" s="82" t="s">
        <v>993</v>
      </c>
    </row>
    <row r="231">
      <c r="A231" s="5">
        <v>238.0</v>
      </c>
      <c r="B231" s="28" t="s">
        <v>1010</v>
      </c>
      <c r="C231" s="5" t="s">
        <v>25</v>
      </c>
      <c r="D231" s="30" t="s">
        <v>709</v>
      </c>
      <c r="E231" s="31" t="s">
        <v>1011</v>
      </c>
      <c r="F231" s="31" t="s">
        <v>1012</v>
      </c>
      <c r="G231" s="5" t="s">
        <v>991</v>
      </c>
      <c r="H231" s="5" t="s">
        <v>108</v>
      </c>
      <c r="I231" s="89" t="s">
        <v>108</v>
      </c>
      <c r="J231" s="5" t="s">
        <v>982</v>
      </c>
      <c r="K231" s="62" t="s">
        <v>3</v>
      </c>
      <c r="L231" s="10">
        <v>80.0</v>
      </c>
      <c r="M231" s="12">
        <v>10691.4</v>
      </c>
      <c r="N231" s="49">
        <v>5345.7</v>
      </c>
      <c r="O231" s="8" t="s">
        <v>46</v>
      </c>
      <c r="P231" s="5" t="s">
        <v>78</v>
      </c>
      <c r="Q231" s="5" t="s">
        <v>657</v>
      </c>
      <c r="R231" s="5" t="s">
        <v>108</v>
      </c>
      <c r="S231" s="10" t="s">
        <v>30</v>
      </c>
      <c r="T231" s="10" t="s">
        <v>30</v>
      </c>
      <c r="U231" s="10" t="s">
        <v>38</v>
      </c>
      <c r="V231" s="5" t="s">
        <v>30</v>
      </c>
      <c r="W231" s="5" t="s">
        <v>108</v>
      </c>
      <c r="X231" s="82" t="s">
        <v>993</v>
      </c>
    </row>
    <row r="232">
      <c r="A232" s="5">
        <v>239.0</v>
      </c>
      <c r="B232" s="28" t="s">
        <v>1013</v>
      </c>
      <c r="C232" s="5" t="s">
        <v>25</v>
      </c>
      <c r="D232" s="30" t="s">
        <v>709</v>
      </c>
      <c r="E232" s="31" t="s">
        <v>1014</v>
      </c>
      <c r="F232" s="31" t="s">
        <v>1015</v>
      </c>
      <c r="G232" s="5" t="s">
        <v>991</v>
      </c>
      <c r="H232" s="5" t="s">
        <v>108</v>
      </c>
      <c r="I232" s="89" t="s">
        <v>108</v>
      </c>
      <c r="J232" s="5" t="s">
        <v>982</v>
      </c>
      <c r="K232" s="62" t="s">
        <v>3</v>
      </c>
      <c r="L232" s="10">
        <v>460.0</v>
      </c>
      <c r="M232" s="12">
        <v>115000.0</v>
      </c>
      <c r="N232" s="49">
        <v>57500.0</v>
      </c>
      <c r="O232" s="8" t="s">
        <v>46</v>
      </c>
      <c r="P232" s="5" t="s">
        <v>78</v>
      </c>
      <c r="Q232" s="5" t="s">
        <v>547</v>
      </c>
      <c r="R232" s="5" t="s">
        <v>108</v>
      </c>
      <c r="S232" s="10" t="s">
        <v>30</v>
      </c>
      <c r="T232" s="10" t="s">
        <v>30</v>
      </c>
      <c r="U232" s="10" t="s">
        <v>38</v>
      </c>
      <c r="V232" s="5" t="s">
        <v>30</v>
      </c>
      <c r="W232" s="5" t="s">
        <v>108</v>
      </c>
      <c r="X232" s="82" t="s">
        <v>993</v>
      </c>
    </row>
    <row r="233">
      <c r="A233" s="5">
        <v>240.0</v>
      </c>
      <c r="B233" s="28" t="s">
        <v>1016</v>
      </c>
      <c r="C233" s="5" t="s">
        <v>25</v>
      </c>
      <c r="D233" s="30" t="s">
        <v>709</v>
      </c>
      <c r="E233" s="31" t="s">
        <v>1017</v>
      </c>
      <c r="F233" s="31" t="s">
        <v>1018</v>
      </c>
      <c r="G233" s="5" t="s">
        <v>991</v>
      </c>
      <c r="H233" s="5" t="s">
        <v>108</v>
      </c>
      <c r="I233" s="89" t="s">
        <v>108</v>
      </c>
      <c r="J233" s="5" t="s">
        <v>982</v>
      </c>
      <c r="K233" s="62" t="s">
        <v>3</v>
      </c>
      <c r="L233" s="10">
        <v>160.0</v>
      </c>
      <c r="M233" s="12">
        <v>1261015.2</v>
      </c>
      <c r="N233" s="49">
        <v>420338.4</v>
      </c>
      <c r="O233" s="8" t="s">
        <v>46</v>
      </c>
      <c r="P233" s="5" t="s">
        <v>78</v>
      </c>
      <c r="Q233" s="5" t="s">
        <v>547</v>
      </c>
      <c r="R233" s="5" t="s">
        <v>108</v>
      </c>
      <c r="S233" s="10" t="s">
        <v>30</v>
      </c>
      <c r="T233" s="10" t="s">
        <v>30</v>
      </c>
      <c r="U233" s="10" t="s">
        <v>38</v>
      </c>
      <c r="V233" s="5" t="s">
        <v>30</v>
      </c>
      <c r="W233" s="5" t="s">
        <v>108</v>
      </c>
      <c r="X233" s="82" t="s">
        <v>993</v>
      </c>
    </row>
    <row r="234">
      <c r="A234" s="5">
        <v>241.0</v>
      </c>
      <c r="B234" s="28" t="s">
        <v>1019</v>
      </c>
      <c r="C234" s="5" t="s">
        <v>25</v>
      </c>
      <c r="D234" s="30" t="s">
        <v>709</v>
      </c>
      <c r="E234" s="31" t="s">
        <v>1020</v>
      </c>
      <c r="F234" s="31" t="s">
        <v>1021</v>
      </c>
      <c r="G234" s="5" t="s">
        <v>991</v>
      </c>
      <c r="H234" s="5" t="s">
        <v>108</v>
      </c>
      <c r="I234" s="89" t="s">
        <v>108</v>
      </c>
      <c r="J234" s="5" t="s">
        <v>982</v>
      </c>
      <c r="K234" s="62" t="s">
        <v>3</v>
      </c>
      <c r="L234" s="10">
        <v>120.0</v>
      </c>
      <c r="M234" s="12">
        <v>12372.4</v>
      </c>
      <c r="N234" s="49">
        <v>6186.2</v>
      </c>
      <c r="O234" s="8" t="s">
        <v>46</v>
      </c>
      <c r="P234" s="5" t="s">
        <v>78</v>
      </c>
      <c r="Q234" s="5" t="s">
        <v>992</v>
      </c>
      <c r="R234" s="5" t="s">
        <v>108</v>
      </c>
      <c r="S234" s="10" t="s">
        <v>30</v>
      </c>
      <c r="T234" s="10" t="s">
        <v>30</v>
      </c>
      <c r="U234" s="10" t="s">
        <v>38</v>
      </c>
      <c r="V234" s="5" t="s">
        <v>30</v>
      </c>
      <c r="W234" s="5" t="s">
        <v>108</v>
      </c>
      <c r="X234" s="82" t="s">
        <v>993</v>
      </c>
    </row>
    <row r="235">
      <c r="A235" s="5">
        <v>242.0</v>
      </c>
      <c r="B235" s="28" t="s">
        <v>825</v>
      </c>
      <c r="C235" s="5" t="s">
        <v>25</v>
      </c>
      <c r="D235" s="30" t="s">
        <v>709</v>
      </c>
      <c r="E235" s="31" t="s">
        <v>1022</v>
      </c>
      <c r="F235" s="31" t="s">
        <v>1023</v>
      </c>
      <c r="G235" s="5" t="s">
        <v>991</v>
      </c>
      <c r="H235" s="5" t="s">
        <v>108</v>
      </c>
      <c r="I235" s="89" t="s">
        <v>108</v>
      </c>
      <c r="J235" s="5" t="s">
        <v>982</v>
      </c>
      <c r="K235" s="62" t="s">
        <v>3</v>
      </c>
      <c r="L235" s="10">
        <v>15.0</v>
      </c>
      <c r="M235" s="12">
        <v>163557.0</v>
      </c>
      <c r="N235" s="49">
        <v>54519.0</v>
      </c>
      <c r="O235" s="8" t="s">
        <v>46</v>
      </c>
      <c r="P235" s="5" t="s">
        <v>78</v>
      </c>
      <c r="Q235" s="5" t="s">
        <v>547</v>
      </c>
      <c r="R235" s="5" t="s">
        <v>108</v>
      </c>
      <c r="S235" s="10" t="s">
        <v>30</v>
      </c>
      <c r="T235" s="10" t="s">
        <v>30</v>
      </c>
      <c r="U235" s="10" t="s">
        <v>38</v>
      </c>
      <c r="V235" s="5" t="s">
        <v>30</v>
      </c>
      <c r="W235" s="5" t="s">
        <v>108</v>
      </c>
      <c r="X235" s="82" t="s">
        <v>993</v>
      </c>
    </row>
    <row r="236">
      <c r="A236" s="5">
        <v>243.0</v>
      </c>
      <c r="B236" s="28" t="s">
        <v>1024</v>
      </c>
      <c r="C236" s="5" t="s">
        <v>25</v>
      </c>
      <c r="D236" s="30" t="s">
        <v>709</v>
      </c>
      <c r="E236" s="31" t="s">
        <v>1025</v>
      </c>
      <c r="F236" s="31" t="s">
        <v>1026</v>
      </c>
      <c r="G236" s="5" t="s">
        <v>991</v>
      </c>
      <c r="H236" s="5" t="s">
        <v>108</v>
      </c>
      <c r="I236" s="89" t="s">
        <v>108</v>
      </c>
      <c r="J236" s="5" t="s">
        <v>982</v>
      </c>
      <c r="K236" s="62" t="s">
        <v>3</v>
      </c>
      <c r="L236" s="10">
        <v>40.0</v>
      </c>
      <c r="M236" s="12">
        <v>82400.0</v>
      </c>
      <c r="N236" s="49">
        <v>20600.0</v>
      </c>
      <c r="O236" s="8" t="s">
        <v>46</v>
      </c>
      <c r="P236" s="5" t="s">
        <v>78</v>
      </c>
      <c r="Q236" s="5" t="s">
        <v>547</v>
      </c>
      <c r="R236" s="5" t="s">
        <v>108</v>
      </c>
      <c r="S236" s="10" t="s">
        <v>30</v>
      </c>
      <c r="T236" s="10" t="s">
        <v>30</v>
      </c>
      <c r="U236" s="10" t="s">
        <v>38</v>
      </c>
      <c r="V236" s="5" t="s">
        <v>30</v>
      </c>
      <c r="W236" s="5" t="s">
        <v>108</v>
      </c>
      <c r="X236" s="82" t="s">
        <v>993</v>
      </c>
    </row>
    <row r="237">
      <c r="A237" s="5">
        <v>244.0</v>
      </c>
      <c r="B237" s="28" t="s">
        <v>751</v>
      </c>
      <c r="C237" s="5" t="s">
        <v>25</v>
      </c>
      <c r="D237" s="30" t="s">
        <v>709</v>
      </c>
      <c r="E237" s="31" t="s">
        <v>1027</v>
      </c>
      <c r="F237" s="31" t="s">
        <v>1028</v>
      </c>
      <c r="G237" s="5" t="s">
        <v>991</v>
      </c>
      <c r="H237" s="5" t="s">
        <v>108</v>
      </c>
      <c r="I237" s="89" t="s">
        <v>108</v>
      </c>
      <c r="J237" s="5" t="s">
        <v>982</v>
      </c>
      <c r="K237" s="62" t="s">
        <v>3</v>
      </c>
      <c r="L237" s="10">
        <v>60.0</v>
      </c>
      <c r="M237" s="12">
        <v>9078.3</v>
      </c>
      <c r="N237" s="49">
        <v>3026.1</v>
      </c>
      <c r="O237" s="8" t="s">
        <v>46</v>
      </c>
      <c r="P237" s="5" t="s">
        <v>78</v>
      </c>
      <c r="Q237" s="5" t="s">
        <v>721</v>
      </c>
      <c r="R237" s="5" t="s">
        <v>108</v>
      </c>
      <c r="S237" s="10" t="s">
        <v>30</v>
      </c>
      <c r="T237" s="10" t="s">
        <v>30</v>
      </c>
      <c r="U237" s="10" t="s">
        <v>38</v>
      </c>
      <c r="V237" s="5" t="s">
        <v>30</v>
      </c>
      <c r="W237" s="5" t="s">
        <v>108</v>
      </c>
      <c r="X237" s="82" t="s">
        <v>993</v>
      </c>
    </row>
    <row r="238">
      <c r="A238" s="5">
        <v>245.0</v>
      </c>
      <c r="B238" s="28" t="s">
        <v>1029</v>
      </c>
      <c r="C238" s="5" t="s">
        <v>25</v>
      </c>
      <c r="D238" s="30" t="s">
        <v>709</v>
      </c>
      <c r="E238" s="31" t="s">
        <v>1030</v>
      </c>
      <c r="F238" s="31" t="s">
        <v>1031</v>
      </c>
      <c r="G238" s="5" t="s">
        <v>991</v>
      </c>
      <c r="H238" s="5" t="s">
        <v>108</v>
      </c>
      <c r="I238" s="89" t="s">
        <v>108</v>
      </c>
      <c r="J238" s="5" t="s">
        <v>982</v>
      </c>
      <c r="K238" s="62" t="s">
        <v>3</v>
      </c>
      <c r="L238" s="10">
        <v>10.0</v>
      </c>
      <c r="M238" s="12">
        <v>32240.0</v>
      </c>
      <c r="N238" s="49">
        <v>16120.0</v>
      </c>
      <c r="O238" s="8" t="s">
        <v>46</v>
      </c>
      <c r="P238" s="5" t="s">
        <v>78</v>
      </c>
      <c r="Q238" s="5" t="s">
        <v>721</v>
      </c>
      <c r="R238" s="5" t="s">
        <v>108</v>
      </c>
      <c r="S238" s="10" t="s">
        <v>30</v>
      </c>
      <c r="T238" s="10" t="s">
        <v>30</v>
      </c>
      <c r="U238" s="10" t="s">
        <v>38</v>
      </c>
      <c r="V238" s="5" t="s">
        <v>30</v>
      </c>
      <c r="W238" s="5" t="s">
        <v>108</v>
      </c>
      <c r="X238" s="82" t="s">
        <v>993</v>
      </c>
    </row>
    <row r="239">
      <c r="A239" s="5">
        <v>246.0</v>
      </c>
      <c r="B239" s="28" t="s">
        <v>1032</v>
      </c>
      <c r="C239" s="5" t="s">
        <v>25</v>
      </c>
      <c r="D239" s="30" t="s">
        <v>709</v>
      </c>
      <c r="E239" s="31" t="s">
        <v>1033</v>
      </c>
      <c r="F239" s="31" t="s">
        <v>1034</v>
      </c>
      <c r="G239" s="28" t="s">
        <v>991</v>
      </c>
      <c r="H239" s="28" t="s">
        <v>108</v>
      </c>
      <c r="I239" s="90" t="s">
        <v>108</v>
      </c>
      <c r="J239" s="28" t="s">
        <v>982</v>
      </c>
      <c r="K239" s="62" t="s">
        <v>3</v>
      </c>
      <c r="L239" s="28" t="s">
        <v>45</v>
      </c>
      <c r="M239" s="32">
        <v>18800.1</v>
      </c>
      <c r="N239" s="91">
        <v>9400.05</v>
      </c>
      <c r="O239" s="8" t="s">
        <v>46</v>
      </c>
      <c r="P239" s="28" t="s">
        <v>78</v>
      </c>
      <c r="Q239" s="28" t="s">
        <v>547</v>
      </c>
      <c r="R239" s="28" t="s">
        <v>108</v>
      </c>
      <c r="S239" s="10" t="s">
        <v>30</v>
      </c>
      <c r="T239" s="10" t="s">
        <v>30</v>
      </c>
      <c r="U239" s="10" t="s">
        <v>38</v>
      </c>
      <c r="V239" s="5" t="s">
        <v>30</v>
      </c>
      <c r="W239" s="28" t="s">
        <v>108</v>
      </c>
      <c r="X239" s="74" t="s">
        <v>993</v>
      </c>
    </row>
    <row r="240">
      <c r="A240" s="5">
        <v>247.0</v>
      </c>
      <c r="B240" s="28" t="s">
        <v>1035</v>
      </c>
      <c r="C240" s="5" t="s">
        <v>25</v>
      </c>
      <c r="D240" s="30" t="s">
        <v>709</v>
      </c>
      <c r="E240" s="31" t="s">
        <v>1036</v>
      </c>
      <c r="F240" s="31" t="s">
        <v>1037</v>
      </c>
      <c r="G240" s="5" t="s">
        <v>991</v>
      </c>
      <c r="H240" s="5" t="s">
        <v>108</v>
      </c>
      <c r="I240" s="89" t="s">
        <v>108</v>
      </c>
      <c r="J240" s="5" t="s">
        <v>982</v>
      </c>
      <c r="K240" s="62" t="s">
        <v>3</v>
      </c>
      <c r="L240" s="10">
        <v>60.0</v>
      </c>
      <c r="M240" s="17">
        <f t="shared" ref="M240:M276" si="13">N240*4</f>
        <v>1104000</v>
      </c>
      <c r="N240" s="49">
        <v>276000.0</v>
      </c>
      <c r="O240" s="8" t="s">
        <v>46</v>
      </c>
      <c r="P240" s="5" t="s">
        <v>78</v>
      </c>
      <c r="Q240" s="28" t="s">
        <v>547</v>
      </c>
      <c r="R240" s="5" t="s">
        <v>108</v>
      </c>
      <c r="S240" s="10" t="s">
        <v>30</v>
      </c>
      <c r="T240" s="10" t="s">
        <v>30</v>
      </c>
      <c r="U240" s="10" t="s">
        <v>38</v>
      </c>
      <c r="V240" s="5" t="s">
        <v>30</v>
      </c>
      <c r="W240" s="5" t="s">
        <v>108</v>
      </c>
      <c r="X240" s="82" t="s">
        <v>993</v>
      </c>
    </row>
    <row r="241">
      <c r="A241" s="5">
        <v>248.0</v>
      </c>
      <c r="B241" s="28" t="s">
        <v>1038</v>
      </c>
      <c r="C241" s="5" t="s">
        <v>25</v>
      </c>
      <c r="D241" s="30" t="s">
        <v>709</v>
      </c>
      <c r="E241" s="31" t="s">
        <v>1039</v>
      </c>
      <c r="F241" s="31" t="s">
        <v>1040</v>
      </c>
      <c r="G241" s="5" t="s">
        <v>991</v>
      </c>
      <c r="H241" s="5" t="s">
        <v>108</v>
      </c>
      <c r="I241" s="89" t="s">
        <v>108</v>
      </c>
      <c r="J241" s="5" t="s">
        <v>982</v>
      </c>
      <c r="K241" s="62" t="s">
        <v>3</v>
      </c>
      <c r="L241" s="10">
        <v>5.0</v>
      </c>
      <c r="M241" s="17">
        <f t="shared" si="13"/>
        <v>2200</v>
      </c>
      <c r="N241" s="49">
        <v>550.0</v>
      </c>
      <c r="O241" s="8" t="s">
        <v>46</v>
      </c>
      <c r="P241" s="5" t="s">
        <v>78</v>
      </c>
      <c r="Q241" s="28" t="s">
        <v>547</v>
      </c>
      <c r="R241" s="5" t="s">
        <v>108</v>
      </c>
      <c r="S241" s="10" t="s">
        <v>30</v>
      </c>
      <c r="T241" s="10" t="s">
        <v>30</v>
      </c>
      <c r="U241" s="10" t="s">
        <v>38</v>
      </c>
      <c r="V241" s="5" t="s">
        <v>30</v>
      </c>
      <c r="W241" s="5" t="s">
        <v>108</v>
      </c>
      <c r="X241" s="82" t="s">
        <v>993</v>
      </c>
    </row>
    <row r="242">
      <c r="A242" s="5">
        <v>249.0</v>
      </c>
      <c r="B242" s="28" t="s">
        <v>1041</v>
      </c>
      <c r="C242" s="5" t="s">
        <v>25</v>
      </c>
      <c r="D242" s="30" t="s">
        <v>709</v>
      </c>
      <c r="E242" s="31" t="s">
        <v>1042</v>
      </c>
      <c r="F242" s="31" t="s">
        <v>1043</v>
      </c>
      <c r="G242" s="5" t="s">
        <v>991</v>
      </c>
      <c r="H242" s="5" t="s">
        <v>108</v>
      </c>
      <c r="I242" s="89" t="s">
        <v>108</v>
      </c>
      <c r="J242" s="5" t="s">
        <v>982</v>
      </c>
      <c r="K242" s="62" t="s">
        <v>3</v>
      </c>
      <c r="L242" s="10">
        <v>5.0</v>
      </c>
      <c r="M242" s="17">
        <f t="shared" si="13"/>
        <v>156000</v>
      </c>
      <c r="N242" s="49">
        <v>39000.0</v>
      </c>
      <c r="O242" s="8" t="s">
        <v>46</v>
      </c>
      <c r="P242" s="5" t="s">
        <v>78</v>
      </c>
      <c r="Q242" s="28" t="s">
        <v>547</v>
      </c>
      <c r="R242" s="5" t="s">
        <v>108</v>
      </c>
      <c r="S242" s="10" t="s">
        <v>30</v>
      </c>
      <c r="T242" s="10" t="s">
        <v>30</v>
      </c>
      <c r="U242" s="10" t="s">
        <v>38</v>
      </c>
      <c r="V242" s="5" t="s">
        <v>30</v>
      </c>
      <c r="W242" s="5" t="s">
        <v>108</v>
      </c>
      <c r="X242" s="82" t="s">
        <v>993</v>
      </c>
    </row>
    <row r="243">
      <c r="A243" s="5">
        <v>250.0</v>
      </c>
      <c r="B243" s="28" t="s">
        <v>1044</v>
      </c>
      <c r="C243" s="5" t="s">
        <v>25</v>
      </c>
      <c r="D243" s="30" t="s">
        <v>709</v>
      </c>
      <c r="E243" s="31" t="s">
        <v>1045</v>
      </c>
      <c r="F243" s="31" t="s">
        <v>1046</v>
      </c>
      <c r="G243" s="5" t="s">
        <v>991</v>
      </c>
      <c r="H243" s="5" t="s">
        <v>108</v>
      </c>
      <c r="I243" s="89" t="s">
        <v>108</v>
      </c>
      <c r="J243" s="5" t="s">
        <v>982</v>
      </c>
      <c r="K243" s="62" t="s">
        <v>3</v>
      </c>
      <c r="L243" s="10">
        <v>180.0</v>
      </c>
      <c r="M243" s="17">
        <f t="shared" si="13"/>
        <v>23616</v>
      </c>
      <c r="N243" s="49">
        <v>5904.0</v>
      </c>
      <c r="O243" s="8" t="s">
        <v>46</v>
      </c>
      <c r="P243" s="5" t="s">
        <v>78</v>
      </c>
      <c r="Q243" s="5" t="s">
        <v>721</v>
      </c>
      <c r="R243" s="5" t="s">
        <v>108</v>
      </c>
      <c r="S243" s="10" t="s">
        <v>30</v>
      </c>
      <c r="T243" s="10" t="s">
        <v>30</v>
      </c>
      <c r="U243" s="10" t="s">
        <v>38</v>
      </c>
      <c r="V243" s="5" t="s">
        <v>30</v>
      </c>
      <c r="W243" s="5" t="s">
        <v>108</v>
      </c>
      <c r="X243" s="82" t="s">
        <v>993</v>
      </c>
    </row>
    <row r="244">
      <c r="A244" s="5">
        <v>251.0</v>
      </c>
      <c r="B244" s="28" t="s">
        <v>1047</v>
      </c>
      <c r="C244" s="5" t="s">
        <v>25</v>
      </c>
      <c r="D244" s="30" t="s">
        <v>709</v>
      </c>
      <c r="E244" s="31" t="s">
        <v>1048</v>
      </c>
      <c r="F244" s="31" t="s">
        <v>1049</v>
      </c>
      <c r="G244" s="5" t="s">
        <v>991</v>
      </c>
      <c r="H244" s="5" t="s">
        <v>108</v>
      </c>
      <c r="I244" s="89" t="s">
        <v>108</v>
      </c>
      <c r="J244" s="5" t="s">
        <v>982</v>
      </c>
      <c r="K244" s="62" t="s">
        <v>3</v>
      </c>
      <c r="L244" s="10">
        <v>5.0</v>
      </c>
      <c r="M244" s="17">
        <f t="shared" si="13"/>
        <v>32670</v>
      </c>
      <c r="N244" s="49">
        <v>8167.5</v>
      </c>
      <c r="O244" s="8" t="s">
        <v>46</v>
      </c>
      <c r="P244" s="5" t="s">
        <v>78</v>
      </c>
      <c r="Q244" s="28" t="s">
        <v>547</v>
      </c>
      <c r="R244" s="5" t="s">
        <v>108</v>
      </c>
      <c r="S244" s="10" t="s">
        <v>30</v>
      </c>
      <c r="T244" s="10" t="s">
        <v>30</v>
      </c>
      <c r="U244" s="10" t="s">
        <v>38</v>
      </c>
      <c r="V244" s="5" t="s">
        <v>30</v>
      </c>
      <c r="W244" s="5" t="s">
        <v>108</v>
      </c>
      <c r="X244" s="82" t="s">
        <v>993</v>
      </c>
    </row>
    <row r="245">
      <c r="A245" s="5">
        <v>252.0</v>
      </c>
      <c r="B245" s="28" t="s">
        <v>820</v>
      </c>
      <c r="C245" s="5" t="s">
        <v>25</v>
      </c>
      <c r="D245" s="30" t="s">
        <v>709</v>
      </c>
      <c r="E245" s="31" t="s">
        <v>1050</v>
      </c>
      <c r="F245" s="31" t="s">
        <v>1051</v>
      </c>
      <c r="G245" s="5" t="s">
        <v>991</v>
      </c>
      <c r="H245" s="5" t="s">
        <v>108</v>
      </c>
      <c r="I245" s="89" t="s">
        <v>108</v>
      </c>
      <c r="J245" s="5" t="s">
        <v>982</v>
      </c>
      <c r="K245" s="62" t="s">
        <v>3</v>
      </c>
      <c r="L245" s="10">
        <v>100.0</v>
      </c>
      <c r="M245" s="17">
        <f t="shared" si="13"/>
        <v>5100</v>
      </c>
      <c r="N245" s="49">
        <v>1275.0</v>
      </c>
      <c r="O245" s="8" t="s">
        <v>46</v>
      </c>
      <c r="P245" s="5" t="s">
        <v>78</v>
      </c>
      <c r="Q245" s="28" t="s">
        <v>547</v>
      </c>
      <c r="R245" s="5" t="s">
        <v>108</v>
      </c>
      <c r="S245" s="10" t="s">
        <v>30</v>
      </c>
      <c r="T245" s="10" t="s">
        <v>30</v>
      </c>
      <c r="U245" s="10" t="s">
        <v>38</v>
      </c>
      <c r="V245" s="5" t="s">
        <v>30</v>
      </c>
      <c r="W245" s="5" t="s">
        <v>108</v>
      </c>
      <c r="X245" s="82" t="s">
        <v>993</v>
      </c>
    </row>
    <row r="246">
      <c r="A246" s="5">
        <v>253.0</v>
      </c>
      <c r="B246" s="28" t="s">
        <v>1052</v>
      </c>
      <c r="C246" s="5" t="s">
        <v>25</v>
      </c>
      <c r="D246" s="30" t="s">
        <v>709</v>
      </c>
      <c r="E246" s="31" t="s">
        <v>1053</v>
      </c>
      <c r="F246" s="31" t="s">
        <v>1054</v>
      </c>
      <c r="G246" s="5" t="s">
        <v>991</v>
      </c>
      <c r="H246" s="5" t="s">
        <v>108</v>
      </c>
      <c r="I246" s="89" t="s">
        <v>108</v>
      </c>
      <c r="J246" s="5" t="s">
        <v>982</v>
      </c>
      <c r="K246" s="62" t="s">
        <v>3</v>
      </c>
      <c r="L246" s="10">
        <v>10.0</v>
      </c>
      <c r="M246" s="17">
        <f t="shared" si="13"/>
        <v>24014.4</v>
      </c>
      <c r="N246" s="49">
        <v>6003.6</v>
      </c>
      <c r="O246" s="8" t="s">
        <v>46</v>
      </c>
      <c r="P246" s="5" t="s">
        <v>78</v>
      </c>
      <c r="Q246" s="28" t="s">
        <v>547</v>
      </c>
      <c r="R246" s="5" t="s">
        <v>108</v>
      </c>
      <c r="S246" s="10" t="s">
        <v>30</v>
      </c>
      <c r="T246" s="10" t="s">
        <v>30</v>
      </c>
      <c r="U246" s="10" t="s">
        <v>38</v>
      </c>
      <c r="V246" s="5" t="s">
        <v>30</v>
      </c>
      <c r="W246" s="5" t="s">
        <v>108</v>
      </c>
      <c r="X246" s="82" t="s">
        <v>993</v>
      </c>
    </row>
    <row r="247">
      <c r="A247" s="5">
        <v>254.0</v>
      </c>
      <c r="B247" s="28" t="s">
        <v>1055</v>
      </c>
      <c r="C247" s="5" t="s">
        <v>25</v>
      </c>
      <c r="D247" s="30" t="s">
        <v>709</v>
      </c>
      <c r="E247" s="31" t="s">
        <v>1056</v>
      </c>
      <c r="F247" s="31" t="s">
        <v>1057</v>
      </c>
      <c r="G247" s="5" t="s">
        <v>991</v>
      </c>
      <c r="H247" s="5" t="s">
        <v>108</v>
      </c>
      <c r="I247" s="89" t="s">
        <v>108</v>
      </c>
      <c r="J247" s="5" t="s">
        <v>982</v>
      </c>
      <c r="K247" s="62" t="s">
        <v>3</v>
      </c>
      <c r="L247" s="10">
        <v>80.0</v>
      </c>
      <c r="M247" s="17">
        <f t="shared" si="13"/>
        <v>67200</v>
      </c>
      <c r="N247" s="49">
        <v>16800.0</v>
      </c>
      <c r="O247" s="8" t="s">
        <v>46</v>
      </c>
      <c r="P247" s="5" t="s">
        <v>78</v>
      </c>
      <c r="Q247" s="28" t="s">
        <v>547</v>
      </c>
      <c r="R247" s="5" t="s">
        <v>108</v>
      </c>
      <c r="S247" s="10" t="s">
        <v>30</v>
      </c>
      <c r="T247" s="10" t="s">
        <v>30</v>
      </c>
      <c r="U247" s="10" t="s">
        <v>38</v>
      </c>
      <c r="V247" s="5" t="s">
        <v>30</v>
      </c>
      <c r="W247" s="5" t="s">
        <v>108</v>
      </c>
      <c r="X247" s="82" t="s">
        <v>993</v>
      </c>
    </row>
    <row r="248">
      <c r="A248" s="5">
        <v>255.0</v>
      </c>
      <c r="B248" s="28" t="s">
        <v>1058</v>
      </c>
      <c r="C248" s="5" t="s">
        <v>25</v>
      </c>
      <c r="D248" s="30" t="s">
        <v>709</v>
      </c>
      <c r="E248" s="31" t="s">
        <v>1059</v>
      </c>
      <c r="F248" s="31" t="s">
        <v>1049</v>
      </c>
      <c r="G248" s="5" t="s">
        <v>991</v>
      </c>
      <c r="H248" s="5" t="s">
        <v>108</v>
      </c>
      <c r="I248" s="89" t="s">
        <v>108</v>
      </c>
      <c r="J248" s="5" t="s">
        <v>982</v>
      </c>
      <c r="K248" s="62" t="s">
        <v>3</v>
      </c>
      <c r="L248" s="10">
        <v>20.0</v>
      </c>
      <c r="M248" s="17">
        <f t="shared" si="13"/>
        <v>233640</v>
      </c>
      <c r="N248" s="49">
        <v>58410.0</v>
      </c>
      <c r="O248" s="8" t="s">
        <v>46</v>
      </c>
      <c r="P248" s="5" t="s">
        <v>78</v>
      </c>
      <c r="Q248" s="28" t="s">
        <v>547</v>
      </c>
      <c r="R248" s="5" t="s">
        <v>108</v>
      </c>
      <c r="S248" s="10" t="s">
        <v>30</v>
      </c>
      <c r="T248" s="10" t="s">
        <v>30</v>
      </c>
      <c r="U248" s="10" t="s">
        <v>38</v>
      </c>
      <c r="V248" s="5" t="s">
        <v>30</v>
      </c>
      <c r="W248" s="5" t="s">
        <v>108</v>
      </c>
      <c r="X248" s="82" t="s">
        <v>993</v>
      </c>
    </row>
    <row r="249">
      <c r="A249" s="5">
        <v>256.0</v>
      </c>
      <c r="B249" s="28" t="s">
        <v>1060</v>
      </c>
      <c r="C249" s="5" t="s">
        <v>25</v>
      </c>
      <c r="D249" s="30" t="s">
        <v>709</v>
      </c>
      <c r="E249" s="31" t="s">
        <v>1061</v>
      </c>
      <c r="F249" s="31" t="s">
        <v>1062</v>
      </c>
      <c r="G249" s="5" t="s">
        <v>991</v>
      </c>
      <c r="H249" s="5" t="s">
        <v>108</v>
      </c>
      <c r="I249" s="89" t="s">
        <v>108</v>
      </c>
      <c r="J249" s="5" t="s">
        <v>982</v>
      </c>
      <c r="K249" s="62" t="s">
        <v>3</v>
      </c>
      <c r="L249" s="10">
        <v>15.0</v>
      </c>
      <c r="M249" s="17">
        <f t="shared" si="13"/>
        <v>162441</v>
      </c>
      <c r="N249" s="49">
        <v>40610.25</v>
      </c>
      <c r="O249" s="8" t="s">
        <v>46</v>
      </c>
      <c r="P249" s="5" t="s">
        <v>78</v>
      </c>
      <c r="Q249" s="28" t="s">
        <v>547</v>
      </c>
      <c r="R249" s="5" t="s">
        <v>108</v>
      </c>
      <c r="S249" s="10" t="s">
        <v>30</v>
      </c>
      <c r="T249" s="10" t="s">
        <v>30</v>
      </c>
      <c r="U249" s="10" t="s">
        <v>38</v>
      </c>
      <c r="V249" s="5" t="s">
        <v>30</v>
      </c>
      <c r="W249" s="5" t="s">
        <v>108</v>
      </c>
      <c r="X249" s="82" t="s">
        <v>993</v>
      </c>
    </row>
    <row r="250">
      <c r="A250" s="5">
        <v>257.0</v>
      </c>
      <c r="B250" s="28" t="s">
        <v>1063</v>
      </c>
      <c r="C250" s="5" t="s">
        <v>25</v>
      </c>
      <c r="D250" s="30" t="s">
        <v>709</v>
      </c>
      <c r="E250" s="31" t="s">
        <v>1064</v>
      </c>
      <c r="F250" s="31" t="s">
        <v>1065</v>
      </c>
      <c r="G250" s="5" t="s">
        <v>991</v>
      </c>
      <c r="H250" s="5" t="s">
        <v>108</v>
      </c>
      <c r="I250" s="89" t="s">
        <v>108</v>
      </c>
      <c r="J250" s="5" t="s">
        <v>982</v>
      </c>
      <c r="K250" s="62" t="s">
        <v>3</v>
      </c>
      <c r="L250" s="10">
        <v>60.0</v>
      </c>
      <c r="M250" s="17">
        <f t="shared" si="13"/>
        <v>450984</v>
      </c>
      <c r="N250" s="49">
        <v>112746.0</v>
      </c>
      <c r="O250" s="8" t="s">
        <v>46</v>
      </c>
      <c r="P250" s="5" t="s">
        <v>78</v>
      </c>
      <c r="Q250" s="28" t="s">
        <v>547</v>
      </c>
      <c r="R250" s="5" t="s">
        <v>108</v>
      </c>
      <c r="S250" s="10" t="s">
        <v>30</v>
      </c>
      <c r="T250" s="10" t="s">
        <v>30</v>
      </c>
      <c r="U250" s="10" t="s">
        <v>38</v>
      </c>
      <c r="V250" s="5" t="s">
        <v>30</v>
      </c>
      <c r="W250" s="5" t="s">
        <v>108</v>
      </c>
      <c r="X250" s="82" t="s">
        <v>993</v>
      </c>
    </row>
    <row r="251">
      <c r="A251" s="5">
        <v>258.0</v>
      </c>
      <c r="B251" s="28" t="s">
        <v>1066</v>
      </c>
      <c r="C251" s="5" t="s">
        <v>25</v>
      </c>
      <c r="D251" s="30" t="s">
        <v>709</v>
      </c>
      <c r="E251" s="31" t="s">
        <v>1067</v>
      </c>
      <c r="F251" s="31" t="s">
        <v>1068</v>
      </c>
      <c r="G251" s="5" t="s">
        <v>991</v>
      </c>
      <c r="H251" s="5" t="s">
        <v>108</v>
      </c>
      <c r="I251" s="5" t="s">
        <v>108</v>
      </c>
      <c r="J251" s="5" t="s">
        <v>982</v>
      </c>
      <c r="K251" s="62" t="s">
        <v>3</v>
      </c>
      <c r="L251" s="10">
        <v>400.0</v>
      </c>
      <c r="M251" s="17">
        <f t="shared" si="13"/>
        <v>3248</v>
      </c>
      <c r="N251" s="85">
        <v>812.0</v>
      </c>
      <c r="O251" s="8" t="s">
        <v>46</v>
      </c>
      <c r="P251" s="5" t="s">
        <v>78</v>
      </c>
      <c r="Q251" s="5" t="s">
        <v>657</v>
      </c>
      <c r="R251" s="5" t="s">
        <v>108</v>
      </c>
      <c r="S251" s="10" t="s">
        <v>30</v>
      </c>
      <c r="T251" s="10" t="s">
        <v>30</v>
      </c>
      <c r="U251" s="10" t="s">
        <v>38</v>
      </c>
      <c r="V251" s="5" t="s">
        <v>30</v>
      </c>
      <c r="W251" s="5" t="s">
        <v>108</v>
      </c>
      <c r="X251" s="82" t="s">
        <v>1069</v>
      </c>
    </row>
    <row r="252">
      <c r="A252" s="5">
        <v>259.0</v>
      </c>
      <c r="B252" s="92" t="s">
        <v>1070</v>
      </c>
      <c r="C252" s="5" t="s">
        <v>25</v>
      </c>
      <c r="D252" s="30" t="s">
        <v>709</v>
      </c>
      <c r="E252" s="31" t="s">
        <v>1071</v>
      </c>
      <c r="F252" s="31" t="s">
        <v>1072</v>
      </c>
      <c r="G252" s="5" t="s">
        <v>991</v>
      </c>
      <c r="H252" s="5" t="s">
        <v>108</v>
      </c>
      <c r="I252" s="5" t="s">
        <v>108</v>
      </c>
      <c r="J252" s="5" t="s">
        <v>982</v>
      </c>
      <c r="K252" s="62" t="s">
        <v>3</v>
      </c>
      <c r="L252" s="5">
        <v>180.0</v>
      </c>
      <c r="M252" s="17">
        <f t="shared" si="13"/>
        <v>40193.2</v>
      </c>
      <c r="N252" s="49">
        <v>10048.3</v>
      </c>
      <c r="O252" s="8" t="s">
        <v>46</v>
      </c>
      <c r="P252" s="5" t="s">
        <v>78</v>
      </c>
      <c r="Q252" s="5" t="s">
        <v>657</v>
      </c>
      <c r="R252" s="5" t="s">
        <v>108</v>
      </c>
      <c r="S252" s="10" t="s">
        <v>30</v>
      </c>
      <c r="T252" s="10" t="s">
        <v>30</v>
      </c>
      <c r="U252" s="10" t="s">
        <v>38</v>
      </c>
      <c r="V252" s="5" t="s">
        <v>30</v>
      </c>
      <c r="W252" s="5" t="s">
        <v>108</v>
      </c>
      <c r="X252" s="8" t="s">
        <v>1069</v>
      </c>
    </row>
    <row r="253">
      <c r="A253" s="5">
        <v>260.0</v>
      </c>
      <c r="B253" s="28" t="s">
        <v>1073</v>
      </c>
      <c r="C253" s="5" t="s">
        <v>25</v>
      </c>
      <c r="D253" s="30" t="s">
        <v>709</v>
      </c>
      <c r="E253" s="31" t="s">
        <v>1074</v>
      </c>
      <c r="F253" s="31" t="s">
        <v>1075</v>
      </c>
      <c r="G253" s="5" t="s">
        <v>991</v>
      </c>
      <c r="H253" s="5" t="s">
        <v>108</v>
      </c>
      <c r="I253" s="5" t="s">
        <v>108</v>
      </c>
      <c r="J253" s="5" t="s">
        <v>982</v>
      </c>
      <c r="K253" s="62" t="s">
        <v>3</v>
      </c>
      <c r="L253" s="10">
        <v>100.0</v>
      </c>
      <c r="M253" s="17">
        <f t="shared" si="13"/>
        <v>39600</v>
      </c>
      <c r="N253" s="85">
        <v>9900.0</v>
      </c>
      <c r="O253" s="8" t="s">
        <v>46</v>
      </c>
      <c r="P253" s="5" t="s">
        <v>78</v>
      </c>
      <c r="Q253" s="5" t="s">
        <v>657</v>
      </c>
      <c r="R253" s="5" t="s">
        <v>108</v>
      </c>
      <c r="S253" s="10" t="s">
        <v>30</v>
      </c>
      <c r="T253" s="10" t="s">
        <v>30</v>
      </c>
      <c r="U253" s="10" t="s">
        <v>38</v>
      </c>
      <c r="V253" s="5" t="s">
        <v>30</v>
      </c>
      <c r="W253" s="5" t="s">
        <v>108</v>
      </c>
      <c r="X253" s="82" t="s">
        <v>1069</v>
      </c>
    </row>
    <row r="254">
      <c r="A254" s="5">
        <v>261.0</v>
      </c>
      <c r="B254" s="92" t="s">
        <v>1076</v>
      </c>
      <c r="C254" s="5" t="s">
        <v>25</v>
      </c>
      <c r="D254" s="30" t="s">
        <v>709</v>
      </c>
      <c r="E254" s="31" t="s">
        <v>1077</v>
      </c>
      <c r="F254" s="31" t="s">
        <v>1078</v>
      </c>
      <c r="G254" s="5" t="s">
        <v>991</v>
      </c>
      <c r="H254" s="5" t="s">
        <v>108</v>
      </c>
      <c r="I254" s="5" t="s">
        <v>108</v>
      </c>
      <c r="J254" s="5" t="s">
        <v>982</v>
      </c>
      <c r="K254" s="62" t="s">
        <v>3</v>
      </c>
      <c r="L254" s="10">
        <v>200.0</v>
      </c>
      <c r="M254" s="17">
        <f t="shared" si="13"/>
        <v>7856</v>
      </c>
      <c r="N254" s="85">
        <v>1964.0</v>
      </c>
      <c r="O254" s="8" t="s">
        <v>46</v>
      </c>
      <c r="P254" s="5" t="s">
        <v>78</v>
      </c>
      <c r="Q254" s="5" t="s">
        <v>657</v>
      </c>
      <c r="R254" s="5" t="s">
        <v>108</v>
      </c>
      <c r="S254" s="10" t="s">
        <v>30</v>
      </c>
      <c r="T254" s="10" t="s">
        <v>30</v>
      </c>
      <c r="U254" s="10" t="s">
        <v>38</v>
      </c>
      <c r="V254" s="5" t="s">
        <v>30</v>
      </c>
      <c r="W254" s="5" t="s">
        <v>108</v>
      </c>
      <c r="X254" s="8" t="s">
        <v>1069</v>
      </c>
    </row>
    <row r="255">
      <c r="A255" s="5">
        <v>262.0</v>
      </c>
      <c r="B255" s="79" t="s">
        <v>1079</v>
      </c>
      <c r="C255" s="5" t="s">
        <v>25</v>
      </c>
      <c r="D255" s="30" t="s">
        <v>709</v>
      </c>
      <c r="E255" s="31" t="s">
        <v>1080</v>
      </c>
      <c r="F255" s="31" t="s">
        <v>1081</v>
      </c>
      <c r="G255" s="5" t="s">
        <v>991</v>
      </c>
      <c r="H255" s="5" t="s">
        <v>108</v>
      </c>
      <c r="I255" s="5" t="s">
        <v>108</v>
      </c>
      <c r="J255" s="5" t="s">
        <v>982</v>
      </c>
      <c r="K255" s="62" t="s">
        <v>3</v>
      </c>
      <c r="L255" s="10">
        <v>180.0</v>
      </c>
      <c r="M255" s="17">
        <f t="shared" si="13"/>
        <v>9407.6</v>
      </c>
      <c r="N255" s="49">
        <v>2351.9</v>
      </c>
      <c r="O255" s="8" t="s">
        <v>46</v>
      </c>
      <c r="P255" s="5" t="s">
        <v>78</v>
      </c>
      <c r="Q255" s="5" t="s">
        <v>657</v>
      </c>
      <c r="R255" s="5" t="s">
        <v>108</v>
      </c>
      <c r="S255" s="10" t="s">
        <v>30</v>
      </c>
      <c r="T255" s="10" t="s">
        <v>30</v>
      </c>
      <c r="U255" s="10" t="s">
        <v>38</v>
      </c>
      <c r="V255" s="5" t="s">
        <v>30</v>
      </c>
      <c r="W255" s="5" t="s">
        <v>108</v>
      </c>
      <c r="X255" s="93" t="s">
        <v>1069</v>
      </c>
    </row>
    <row r="256">
      <c r="A256" s="5">
        <v>263.0</v>
      </c>
      <c r="B256" s="28" t="s">
        <v>1082</v>
      </c>
      <c r="C256" s="5" t="s">
        <v>25</v>
      </c>
      <c r="D256" s="30" t="s">
        <v>709</v>
      </c>
      <c r="E256" s="31" t="s">
        <v>1083</v>
      </c>
      <c r="F256" s="31" t="s">
        <v>1084</v>
      </c>
      <c r="G256" s="5" t="s">
        <v>991</v>
      </c>
      <c r="H256" s="5" t="s">
        <v>108</v>
      </c>
      <c r="I256" s="5" t="s">
        <v>108</v>
      </c>
      <c r="J256" s="5" t="s">
        <v>982</v>
      </c>
      <c r="K256" s="62" t="s">
        <v>3</v>
      </c>
      <c r="L256" s="94" t="s">
        <v>1085</v>
      </c>
      <c r="M256" s="17">
        <f t="shared" si="13"/>
        <v>964251.6</v>
      </c>
      <c r="N256" s="85">
        <v>241062.9</v>
      </c>
      <c r="O256" s="8" t="s">
        <v>46</v>
      </c>
      <c r="P256" s="5" t="s">
        <v>78</v>
      </c>
      <c r="Q256" s="5" t="s">
        <v>657</v>
      </c>
      <c r="R256" s="5" t="s">
        <v>108</v>
      </c>
      <c r="S256" s="10" t="s">
        <v>30</v>
      </c>
      <c r="T256" s="10" t="s">
        <v>30</v>
      </c>
      <c r="U256" s="10" t="s">
        <v>38</v>
      </c>
      <c r="V256" s="5" t="s">
        <v>30</v>
      </c>
      <c r="W256" s="5" t="s">
        <v>108</v>
      </c>
      <c r="X256" s="82" t="s">
        <v>1069</v>
      </c>
    </row>
    <row r="257">
      <c r="A257" s="5">
        <v>264.0</v>
      </c>
      <c r="B257" s="74" t="s">
        <v>1086</v>
      </c>
      <c r="C257" s="5" t="s">
        <v>25</v>
      </c>
      <c r="D257" s="30" t="s">
        <v>709</v>
      </c>
      <c r="E257" s="61" t="s">
        <v>1087</v>
      </c>
      <c r="F257" s="31" t="s">
        <v>1088</v>
      </c>
      <c r="G257" s="5" t="s">
        <v>991</v>
      </c>
      <c r="H257" s="5" t="s">
        <v>108</v>
      </c>
      <c r="I257" s="5" t="s">
        <v>108</v>
      </c>
      <c r="J257" s="5" t="s">
        <v>982</v>
      </c>
      <c r="K257" s="62" t="s">
        <v>3</v>
      </c>
      <c r="L257" s="10">
        <v>50.0</v>
      </c>
      <c r="M257" s="17">
        <f t="shared" si="13"/>
        <v>8600</v>
      </c>
      <c r="N257" s="85">
        <v>2150.0</v>
      </c>
      <c r="O257" s="8" t="s">
        <v>46</v>
      </c>
      <c r="P257" s="5" t="s">
        <v>78</v>
      </c>
      <c r="Q257" s="5" t="s">
        <v>657</v>
      </c>
      <c r="R257" s="5" t="s">
        <v>108</v>
      </c>
      <c r="S257" s="10" t="s">
        <v>30</v>
      </c>
      <c r="T257" s="10" t="s">
        <v>30</v>
      </c>
      <c r="U257" s="10" t="s">
        <v>38</v>
      </c>
      <c r="V257" s="5" t="s">
        <v>30</v>
      </c>
      <c r="W257" s="5" t="s">
        <v>108</v>
      </c>
      <c r="X257" s="93" t="s">
        <v>1069</v>
      </c>
    </row>
    <row r="258">
      <c r="A258" s="5">
        <v>265.0</v>
      </c>
      <c r="B258" s="28" t="s">
        <v>1089</v>
      </c>
      <c r="C258" s="5" t="s">
        <v>25</v>
      </c>
      <c r="D258" s="30" t="s">
        <v>709</v>
      </c>
      <c r="E258" s="86" t="s">
        <v>1090</v>
      </c>
      <c r="F258" s="31" t="s">
        <v>1091</v>
      </c>
      <c r="G258" s="5" t="s">
        <v>991</v>
      </c>
      <c r="H258" s="5" t="s">
        <v>108</v>
      </c>
      <c r="I258" s="5" t="s">
        <v>108</v>
      </c>
      <c r="J258" s="5" t="s">
        <v>982</v>
      </c>
      <c r="K258" s="62" t="s">
        <v>3</v>
      </c>
      <c r="L258" s="94" t="s">
        <v>1092</v>
      </c>
      <c r="M258" s="17">
        <f t="shared" si="13"/>
        <v>20324.8</v>
      </c>
      <c r="N258" s="85">
        <v>5081.2</v>
      </c>
      <c r="O258" s="8" t="s">
        <v>46</v>
      </c>
      <c r="P258" s="5" t="s">
        <v>78</v>
      </c>
      <c r="Q258" s="5" t="s">
        <v>657</v>
      </c>
      <c r="R258" s="5" t="s">
        <v>108</v>
      </c>
      <c r="S258" s="10" t="s">
        <v>30</v>
      </c>
      <c r="T258" s="10" t="s">
        <v>30</v>
      </c>
      <c r="U258" s="10" t="s">
        <v>38</v>
      </c>
      <c r="V258" s="5" t="s">
        <v>30</v>
      </c>
      <c r="W258" s="5" t="s">
        <v>108</v>
      </c>
      <c r="X258" s="82" t="s">
        <v>1069</v>
      </c>
    </row>
    <row r="259">
      <c r="A259" s="5">
        <v>266.0</v>
      </c>
      <c r="B259" s="28" t="s">
        <v>1093</v>
      </c>
      <c r="C259" s="5" t="s">
        <v>25</v>
      </c>
      <c r="D259" s="30" t="s">
        <v>709</v>
      </c>
      <c r="E259" s="61" t="s">
        <v>1094</v>
      </c>
      <c r="F259" s="31" t="s">
        <v>1095</v>
      </c>
      <c r="G259" s="5" t="s">
        <v>991</v>
      </c>
      <c r="H259" s="5" t="s">
        <v>108</v>
      </c>
      <c r="I259" s="5" t="s">
        <v>108</v>
      </c>
      <c r="J259" s="5" t="s">
        <v>982</v>
      </c>
      <c r="K259" s="62" t="s">
        <v>3</v>
      </c>
      <c r="L259" s="10">
        <v>600.0</v>
      </c>
      <c r="M259" s="17">
        <f t="shared" si="13"/>
        <v>33264</v>
      </c>
      <c r="N259" s="85">
        <v>8316.0</v>
      </c>
      <c r="O259" s="8" t="s">
        <v>46</v>
      </c>
      <c r="P259" s="5" t="s">
        <v>78</v>
      </c>
      <c r="Q259" s="5" t="s">
        <v>657</v>
      </c>
      <c r="R259" s="5" t="s">
        <v>108</v>
      </c>
      <c r="S259" s="10" t="s">
        <v>30</v>
      </c>
      <c r="T259" s="10" t="s">
        <v>30</v>
      </c>
      <c r="U259" s="10" t="s">
        <v>38</v>
      </c>
      <c r="V259" s="5" t="s">
        <v>30</v>
      </c>
      <c r="W259" s="5" t="s">
        <v>108</v>
      </c>
      <c r="X259" s="82" t="s">
        <v>1069</v>
      </c>
    </row>
    <row r="260">
      <c r="A260" s="5">
        <v>267.0</v>
      </c>
      <c r="B260" s="28" t="s">
        <v>1096</v>
      </c>
      <c r="C260" s="5" t="s">
        <v>25</v>
      </c>
      <c r="D260" s="30" t="s">
        <v>709</v>
      </c>
      <c r="E260" s="86" t="s">
        <v>1097</v>
      </c>
      <c r="F260" s="31" t="s">
        <v>1098</v>
      </c>
      <c r="G260" s="5" t="s">
        <v>991</v>
      </c>
      <c r="H260" s="5" t="s">
        <v>108</v>
      </c>
      <c r="I260" s="5" t="s">
        <v>108</v>
      </c>
      <c r="J260" s="5" t="s">
        <v>982</v>
      </c>
      <c r="K260" s="62" t="s">
        <v>3</v>
      </c>
      <c r="L260" s="10">
        <v>100.0</v>
      </c>
      <c r="M260" s="17">
        <f t="shared" si="13"/>
        <v>21780</v>
      </c>
      <c r="N260" s="85">
        <v>5445.0</v>
      </c>
      <c r="O260" s="8" t="s">
        <v>46</v>
      </c>
      <c r="P260" s="5" t="s">
        <v>78</v>
      </c>
      <c r="Q260" s="5" t="s">
        <v>657</v>
      </c>
      <c r="R260" s="5" t="s">
        <v>108</v>
      </c>
      <c r="S260" s="10" t="s">
        <v>30</v>
      </c>
      <c r="T260" s="10" t="s">
        <v>30</v>
      </c>
      <c r="U260" s="10" t="s">
        <v>38</v>
      </c>
      <c r="V260" s="5" t="s">
        <v>30</v>
      </c>
      <c r="W260" s="5" t="s">
        <v>108</v>
      </c>
      <c r="X260" s="82" t="s">
        <v>1069</v>
      </c>
    </row>
    <row r="261">
      <c r="A261" s="5">
        <v>268.0</v>
      </c>
      <c r="B261" s="28" t="s">
        <v>1099</v>
      </c>
      <c r="C261" s="5" t="s">
        <v>25</v>
      </c>
      <c r="D261" s="30" t="s">
        <v>709</v>
      </c>
      <c r="E261" s="61" t="s">
        <v>1100</v>
      </c>
      <c r="F261" s="31" t="s">
        <v>1101</v>
      </c>
      <c r="G261" s="5" t="s">
        <v>991</v>
      </c>
      <c r="H261" s="5" t="s">
        <v>108</v>
      </c>
      <c r="I261" s="5" t="s">
        <v>108</v>
      </c>
      <c r="J261" s="5" t="s">
        <v>982</v>
      </c>
      <c r="K261" s="62" t="s">
        <v>3</v>
      </c>
      <c r="L261" s="94" t="s">
        <v>1102</v>
      </c>
      <c r="M261" s="17">
        <f t="shared" si="13"/>
        <v>133299.6</v>
      </c>
      <c r="N261" s="85">
        <v>33324.9</v>
      </c>
      <c r="O261" s="8" t="s">
        <v>46</v>
      </c>
      <c r="P261" s="5" t="s">
        <v>78</v>
      </c>
      <c r="Q261" s="5" t="s">
        <v>657</v>
      </c>
      <c r="R261" s="5" t="s">
        <v>108</v>
      </c>
      <c r="S261" s="10" t="s">
        <v>30</v>
      </c>
      <c r="T261" s="10" t="s">
        <v>30</v>
      </c>
      <c r="U261" s="10" t="s">
        <v>38</v>
      </c>
      <c r="V261" s="5" t="s">
        <v>30</v>
      </c>
      <c r="W261" s="5" t="s">
        <v>108</v>
      </c>
      <c r="X261" s="82" t="s">
        <v>1069</v>
      </c>
    </row>
    <row r="262">
      <c r="A262" s="5">
        <v>269.0</v>
      </c>
      <c r="B262" s="28" t="s">
        <v>1103</v>
      </c>
      <c r="C262" s="5" t="s">
        <v>25</v>
      </c>
      <c r="D262" s="30" t="s">
        <v>709</v>
      </c>
      <c r="E262" s="86" t="s">
        <v>1104</v>
      </c>
      <c r="F262" s="31" t="s">
        <v>1105</v>
      </c>
      <c r="G262" s="5" t="s">
        <v>991</v>
      </c>
      <c r="H262" s="5" t="s">
        <v>108</v>
      </c>
      <c r="I262" s="5" t="s">
        <v>108</v>
      </c>
      <c r="J262" s="5" t="s">
        <v>982</v>
      </c>
      <c r="K262" s="62" t="s">
        <v>3</v>
      </c>
      <c r="L262" s="94" t="s">
        <v>1106</v>
      </c>
      <c r="M262" s="17">
        <f t="shared" si="13"/>
        <v>31500</v>
      </c>
      <c r="N262" s="85">
        <v>7875.0</v>
      </c>
      <c r="O262" s="8" t="s">
        <v>46</v>
      </c>
      <c r="P262" s="5" t="s">
        <v>78</v>
      </c>
      <c r="Q262" s="5" t="s">
        <v>657</v>
      </c>
      <c r="R262" s="5" t="s">
        <v>108</v>
      </c>
      <c r="S262" s="10" t="s">
        <v>30</v>
      </c>
      <c r="T262" s="10" t="s">
        <v>30</v>
      </c>
      <c r="U262" s="10" t="s">
        <v>38</v>
      </c>
      <c r="V262" s="5" t="s">
        <v>30</v>
      </c>
      <c r="W262" s="5" t="s">
        <v>108</v>
      </c>
      <c r="X262" s="82" t="s">
        <v>1069</v>
      </c>
    </row>
    <row r="263">
      <c r="A263" s="5">
        <v>270.0</v>
      </c>
      <c r="B263" s="28" t="s">
        <v>1107</v>
      </c>
      <c r="C263" s="5" t="s">
        <v>25</v>
      </c>
      <c r="D263" s="30" t="s">
        <v>709</v>
      </c>
      <c r="E263" s="61" t="s">
        <v>1108</v>
      </c>
      <c r="F263" s="31" t="s">
        <v>1109</v>
      </c>
      <c r="G263" s="5" t="s">
        <v>991</v>
      </c>
      <c r="H263" s="5" t="s">
        <v>108</v>
      </c>
      <c r="I263" s="5" t="s">
        <v>108</v>
      </c>
      <c r="J263" s="5" t="s">
        <v>982</v>
      </c>
      <c r="K263" s="62" t="s">
        <v>3</v>
      </c>
      <c r="L263" s="10">
        <v>570.0</v>
      </c>
      <c r="M263" s="17">
        <f t="shared" si="13"/>
        <v>18222</v>
      </c>
      <c r="N263" s="85">
        <v>4555.5</v>
      </c>
      <c r="O263" s="8" t="s">
        <v>46</v>
      </c>
      <c r="P263" s="5" t="s">
        <v>78</v>
      </c>
      <c r="Q263" s="5" t="s">
        <v>657</v>
      </c>
      <c r="R263" s="5" t="s">
        <v>108</v>
      </c>
      <c r="S263" s="10" t="s">
        <v>30</v>
      </c>
      <c r="T263" s="10" t="s">
        <v>30</v>
      </c>
      <c r="U263" s="10" t="s">
        <v>38</v>
      </c>
      <c r="V263" s="5" t="s">
        <v>30</v>
      </c>
      <c r="W263" s="5" t="s">
        <v>108</v>
      </c>
      <c r="X263" s="82" t="s">
        <v>1069</v>
      </c>
    </row>
    <row r="264">
      <c r="A264" s="5">
        <v>271.0</v>
      </c>
      <c r="B264" s="28" t="s">
        <v>1110</v>
      </c>
      <c r="C264" s="5" t="s">
        <v>25</v>
      </c>
      <c r="D264" s="30" t="s">
        <v>709</v>
      </c>
      <c r="E264" s="86" t="s">
        <v>1111</v>
      </c>
      <c r="F264" s="31" t="s">
        <v>1112</v>
      </c>
      <c r="G264" s="5" t="s">
        <v>991</v>
      </c>
      <c r="H264" s="5" t="s">
        <v>108</v>
      </c>
      <c r="I264" s="5" t="s">
        <v>108</v>
      </c>
      <c r="J264" s="5" t="s">
        <v>982</v>
      </c>
      <c r="K264" s="62" t="s">
        <v>3</v>
      </c>
      <c r="L264" s="10">
        <v>60.0</v>
      </c>
      <c r="M264" s="17">
        <f t="shared" si="13"/>
        <v>2610</v>
      </c>
      <c r="N264" s="85">
        <v>652.5</v>
      </c>
      <c r="O264" s="8" t="s">
        <v>46</v>
      </c>
      <c r="P264" s="5" t="s">
        <v>78</v>
      </c>
      <c r="Q264" s="5" t="s">
        <v>657</v>
      </c>
      <c r="R264" s="5" t="s">
        <v>108</v>
      </c>
      <c r="S264" s="10" t="s">
        <v>30</v>
      </c>
      <c r="T264" s="10" t="s">
        <v>30</v>
      </c>
      <c r="U264" s="10" t="s">
        <v>38</v>
      </c>
      <c r="V264" s="5" t="s">
        <v>30</v>
      </c>
      <c r="W264" s="5" t="s">
        <v>108</v>
      </c>
      <c r="X264" s="82" t="s">
        <v>1069</v>
      </c>
    </row>
    <row r="265">
      <c r="A265" s="5">
        <v>272.0</v>
      </c>
      <c r="B265" s="28" t="s">
        <v>204</v>
      </c>
      <c r="C265" s="5" t="s">
        <v>25</v>
      </c>
      <c r="D265" s="30" t="s">
        <v>709</v>
      </c>
      <c r="E265" s="61" t="s">
        <v>1113</v>
      </c>
      <c r="F265" s="31" t="s">
        <v>1114</v>
      </c>
      <c r="G265" s="5" t="s">
        <v>991</v>
      </c>
      <c r="H265" s="5" t="s">
        <v>108</v>
      </c>
      <c r="I265" s="5" t="s">
        <v>108</v>
      </c>
      <c r="J265" s="5" t="s">
        <v>982</v>
      </c>
      <c r="K265" s="62" t="s">
        <v>3</v>
      </c>
      <c r="L265" s="94" t="s">
        <v>1115</v>
      </c>
      <c r="M265" s="17">
        <f t="shared" si="13"/>
        <v>114240</v>
      </c>
      <c r="N265" s="85">
        <v>28560.0</v>
      </c>
      <c r="O265" s="8" t="s">
        <v>46</v>
      </c>
      <c r="P265" s="5" t="s">
        <v>78</v>
      </c>
      <c r="Q265" s="5" t="s">
        <v>657</v>
      </c>
      <c r="R265" s="5" t="s">
        <v>108</v>
      </c>
      <c r="S265" s="10" t="s">
        <v>30</v>
      </c>
      <c r="T265" s="10" t="s">
        <v>30</v>
      </c>
      <c r="U265" s="10" t="s">
        <v>38</v>
      </c>
      <c r="V265" s="5" t="s">
        <v>30</v>
      </c>
      <c r="W265" s="5" t="s">
        <v>108</v>
      </c>
      <c r="X265" s="93" t="s">
        <v>1069</v>
      </c>
    </row>
    <row r="266">
      <c r="A266" s="5">
        <v>273.0</v>
      </c>
      <c r="B266" s="74" t="s">
        <v>1116</v>
      </c>
      <c r="C266" s="5" t="s">
        <v>25</v>
      </c>
      <c r="D266" s="30" t="s">
        <v>709</v>
      </c>
      <c r="E266" s="86" t="s">
        <v>1117</v>
      </c>
      <c r="F266" s="31" t="s">
        <v>1118</v>
      </c>
      <c r="G266" s="5" t="s">
        <v>991</v>
      </c>
      <c r="H266" s="5" t="s">
        <v>108</v>
      </c>
      <c r="I266" s="5" t="s">
        <v>108</v>
      </c>
      <c r="J266" s="5" t="s">
        <v>982</v>
      </c>
      <c r="K266" s="62" t="s">
        <v>3</v>
      </c>
      <c r="L266" s="10">
        <v>7.0</v>
      </c>
      <c r="M266" s="17">
        <f t="shared" si="13"/>
        <v>173580</v>
      </c>
      <c r="N266" s="85">
        <v>43395.0</v>
      </c>
      <c r="O266" s="8" t="s">
        <v>46</v>
      </c>
      <c r="P266" s="5" t="s">
        <v>78</v>
      </c>
      <c r="Q266" s="5" t="s">
        <v>992</v>
      </c>
      <c r="R266" s="5" t="s">
        <v>108</v>
      </c>
      <c r="S266" s="10" t="s">
        <v>30</v>
      </c>
      <c r="T266" s="10" t="s">
        <v>30</v>
      </c>
      <c r="U266" s="10" t="s">
        <v>38</v>
      </c>
      <c r="V266" s="5" t="s">
        <v>30</v>
      </c>
      <c r="W266" s="5" t="s">
        <v>108</v>
      </c>
      <c r="X266" s="82" t="s">
        <v>1069</v>
      </c>
    </row>
    <row r="267">
      <c r="A267" s="5">
        <v>274.0</v>
      </c>
      <c r="B267" s="28" t="s">
        <v>1119</v>
      </c>
      <c r="C267" s="5" t="s">
        <v>25</v>
      </c>
      <c r="D267" s="30" t="s">
        <v>709</v>
      </c>
      <c r="E267" s="61" t="s">
        <v>1120</v>
      </c>
      <c r="F267" s="31" t="s">
        <v>1121</v>
      </c>
      <c r="G267" s="5" t="s">
        <v>991</v>
      </c>
      <c r="H267" s="5" t="s">
        <v>108</v>
      </c>
      <c r="I267" s="5" t="s">
        <v>108</v>
      </c>
      <c r="J267" s="5" t="s">
        <v>982</v>
      </c>
      <c r="K267" s="62" t="s">
        <v>3</v>
      </c>
      <c r="L267" s="95">
        <v>1000.0</v>
      </c>
      <c r="M267" s="17">
        <f t="shared" si="13"/>
        <v>11600</v>
      </c>
      <c r="N267" s="85">
        <v>2900.0</v>
      </c>
      <c r="O267" s="8" t="s">
        <v>46</v>
      </c>
      <c r="P267" s="5" t="s">
        <v>78</v>
      </c>
      <c r="Q267" s="5" t="s">
        <v>657</v>
      </c>
      <c r="R267" s="5" t="s">
        <v>108</v>
      </c>
      <c r="S267" s="10" t="s">
        <v>30</v>
      </c>
      <c r="T267" s="10" t="s">
        <v>30</v>
      </c>
      <c r="U267" s="10" t="s">
        <v>38</v>
      </c>
      <c r="V267" s="5" t="s">
        <v>30</v>
      </c>
      <c r="W267" s="5" t="s">
        <v>108</v>
      </c>
      <c r="X267" s="82" t="s">
        <v>1069</v>
      </c>
    </row>
    <row r="268">
      <c r="A268" s="5">
        <v>275.0</v>
      </c>
      <c r="B268" s="96" t="s">
        <v>1122</v>
      </c>
      <c r="C268" s="5" t="s">
        <v>25</v>
      </c>
      <c r="D268" s="39" t="s">
        <v>709</v>
      </c>
      <c r="E268" s="97" t="s">
        <v>1123</v>
      </c>
      <c r="F268" s="98" t="s">
        <v>1124</v>
      </c>
      <c r="G268" s="5" t="s">
        <v>1125</v>
      </c>
      <c r="H268" s="5" t="s">
        <v>108</v>
      </c>
      <c r="I268" s="5" t="s">
        <v>108</v>
      </c>
      <c r="J268" s="5" t="s">
        <v>982</v>
      </c>
      <c r="K268" s="62" t="s">
        <v>3</v>
      </c>
      <c r="L268" s="94" t="s">
        <v>1126</v>
      </c>
      <c r="M268" s="17">
        <f t="shared" si="13"/>
        <v>1479600</v>
      </c>
      <c r="N268" s="49">
        <v>369900.0</v>
      </c>
      <c r="O268" s="8" t="s">
        <v>46</v>
      </c>
      <c r="P268" s="5" t="s">
        <v>78</v>
      </c>
      <c r="Q268" s="5" t="s">
        <v>657</v>
      </c>
      <c r="R268" s="5" t="s">
        <v>108</v>
      </c>
      <c r="S268" s="10" t="s">
        <v>30</v>
      </c>
      <c r="T268" s="10" t="s">
        <v>30</v>
      </c>
      <c r="U268" s="10" t="s">
        <v>38</v>
      </c>
      <c r="V268" s="5" t="s">
        <v>30</v>
      </c>
      <c r="W268" s="5" t="s">
        <v>108</v>
      </c>
      <c r="X268" s="82" t="s">
        <v>1127</v>
      </c>
    </row>
    <row r="269">
      <c r="A269" s="5">
        <v>276.0</v>
      </c>
      <c r="B269" s="96" t="s">
        <v>1128</v>
      </c>
      <c r="C269" s="5" t="s">
        <v>25</v>
      </c>
      <c r="D269" s="39" t="s">
        <v>709</v>
      </c>
      <c r="E269" s="99" t="s">
        <v>1129</v>
      </c>
      <c r="F269" s="98" t="s">
        <v>1124</v>
      </c>
      <c r="G269" s="5" t="s">
        <v>1125</v>
      </c>
      <c r="H269" s="5" t="s">
        <v>108</v>
      </c>
      <c r="I269" s="5" t="s">
        <v>108</v>
      </c>
      <c r="J269" s="5" t="s">
        <v>982</v>
      </c>
      <c r="K269" s="62" t="s">
        <v>3</v>
      </c>
      <c r="L269" s="10">
        <v>100.0</v>
      </c>
      <c r="M269" s="17">
        <f t="shared" si="13"/>
        <v>38160</v>
      </c>
      <c r="N269" s="49">
        <v>9540.0</v>
      </c>
      <c r="O269" s="8" t="s">
        <v>46</v>
      </c>
      <c r="P269" s="5" t="s">
        <v>78</v>
      </c>
      <c r="Q269" s="5" t="s">
        <v>657</v>
      </c>
      <c r="R269" s="5" t="s">
        <v>108</v>
      </c>
      <c r="S269" s="10" t="s">
        <v>30</v>
      </c>
      <c r="T269" s="10" t="s">
        <v>30</v>
      </c>
      <c r="U269" s="10" t="s">
        <v>38</v>
      </c>
      <c r="V269" s="5" t="s">
        <v>30</v>
      </c>
      <c r="W269" s="5" t="s">
        <v>108</v>
      </c>
      <c r="X269" s="82" t="s">
        <v>1127</v>
      </c>
    </row>
    <row r="270">
      <c r="A270" s="5">
        <v>277.0</v>
      </c>
      <c r="B270" s="96" t="s">
        <v>1130</v>
      </c>
      <c r="C270" s="5" t="s">
        <v>25</v>
      </c>
      <c r="D270" s="39" t="s">
        <v>709</v>
      </c>
      <c r="E270" s="97" t="s">
        <v>1131</v>
      </c>
      <c r="F270" s="98" t="s">
        <v>1124</v>
      </c>
      <c r="G270" s="5" t="s">
        <v>1125</v>
      </c>
      <c r="H270" s="5" t="s">
        <v>108</v>
      </c>
      <c r="I270" s="5" t="s">
        <v>108</v>
      </c>
      <c r="J270" s="5" t="s">
        <v>982</v>
      </c>
      <c r="K270" s="62" t="s">
        <v>3</v>
      </c>
      <c r="L270" s="94" t="s">
        <v>1115</v>
      </c>
      <c r="M270" s="17">
        <f t="shared" si="13"/>
        <v>132800</v>
      </c>
      <c r="N270" s="49">
        <v>33200.0</v>
      </c>
      <c r="O270" s="8" t="s">
        <v>46</v>
      </c>
      <c r="P270" s="5" t="s">
        <v>78</v>
      </c>
      <c r="Q270" s="5" t="s">
        <v>657</v>
      </c>
      <c r="R270" s="5" t="s">
        <v>108</v>
      </c>
      <c r="S270" s="10" t="s">
        <v>30</v>
      </c>
      <c r="T270" s="10" t="s">
        <v>30</v>
      </c>
      <c r="U270" s="10" t="s">
        <v>38</v>
      </c>
      <c r="V270" s="5" t="s">
        <v>30</v>
      </c>
      <c r="W270" s="5" t="s">
        <v>108</v>
      </c>
      <c r="X270" s="82" t="s">
        <v>1127</v>
      </c>
    </row>
    <row r="271">
      <c r="A271" s="5">
        <v>278.0</v>
      </c>
      <c r="B271" s="100" t="s">
        <v>1132</v>
      </c>
      <c r="C271" s="5" t="s">
        <v>25</v>
      </c>
      <c r="D271" s="39" t="s">
        <v>709</v>
      </c>
      <c r="E271" s="101" t="s">
        <v>1133</v>
      </c>
      <c r="F271" s="102" t="s">
        <v>1134</v>
      </c>
      <c r="G271" s="5" t="s">
        <v>981</v>
      </c>
      <c r="H271" s="5" t="s">
        <v>108</v>
      </c>
      <c r="I271" s="5" t="s">
        <v>108</v>
      </c>
      <c r="J271" s="5" t="s">
        <v>982</v>
      </c>
      <c r="K271" s="62" t="s">
        <v>3</v>
      </c>
      <c r="L271" s="5" t="s">
        <v>1135</v>
      </c>
      <c r="M271" s="17">
        <f t="shared" si="13"/>
        <v>118574.4</v>
      </c>
      <c r="N271" s="13">
        <v>29643.6</v>
      </c>
      <c r="O271" s="8" t="s">
        <v>46</v>
      </c>
      <c r="P271" s="5" t="s">
        <v>78</v>
      </c>
      <c r="Q271" s="5" t="s">
        <v>547</v>
      </c>
      <c r="R271" s="5" t="s">
        <v>108</v>
      </c>
      <c r="S271" s="10" t="s">
        <v>30</v>
      </c>
      <c r="T271" s="10" t="s">
        <v>30</v>
      </c>
      <c r="U271" s="10" t="s">
        <v>38</v>
      </c>
      <c r="V271" s="5" t="s">
        <v>30</v>
      </c>
      <c r="W271" s="5" t="s">
        <v>108</v>
      </c>
      <c r="X271" s="82" t="s">
        <v>1136</v>
      </c>
    </row>
    <row r="272">
      <c r="A272" s="5">
        <v>279.0</v>
      </c>
      <c r="B272" s="96" t="s">
        <v>1137</v>
      </c>
      <c r="C272" s="5" t="s">
        <v>25</v>
      </c>
      <c r="D272" s="39" t="s">
        <v>709</v>
      </c>
      <c r="E272" s="103" t="s">
        <v>1138</v>
      </c>
      <c r="F272" s="102" t="s">
        <v>1139</v>
      </c>
      <c r="G272" s="5" t="s">
        <v>981</v>
      </c>
      <c r="H272" s="5" t="s">
        <v>108</v>
      </c>
      <c r="I272" s="5" t="s">
        <v>108</v>
      </c>
      <c r="J272" s="5" t="s">
        <v>982</v>
      </c>
      <c r="K272" s="62" t="s">
        <v>3</v>
      </c>
      <c r="L272" s="5" t="s">
        <v>1135</v>
      </c>
      <c r="M272" s="17">
        <f t="shared" si="13"/>
        <v>922474.8</v>
      </c>
      <c r="N272" s="13">
        <v>230618.7</v>
      </c>
      <c r="O272" s="8" t="s">
        <v>46</v>
      </c>
      <c r="P272" s="5" t="s">
        <v>78</v>
      </c>
      <c r="Q272" s="5" t="s">
        <v>547</v>
      </c>
      <c r="R272" s="5" t="s">
        <v>108</v>
      </c>
      <c r="S272" s="10" t="s">
        <v>30</v>
      </c>
      <c r="T272" s="10" t="s">
        <v>30</v>
      </c>
      <c r="U272" s="10" t="s">
        <v>38</v>
      </c>
      <c r="V272" s="5" t="s">
        <v>30</v>
      </c>
      <c r="W272" s="5" t="s">
        <v>108</v>
      </c>
      <c r="X272" s="82" t="s">
        <v>1136</v>
      </c>
    </row>
    <row r="273">
      <c r="A273" s="5">
        <v>280.0</v>
      </c>
      <c r="B273" s="100" t="s">
        <v>1140</v>
      </c>
      <c r="C273" s="5" t="s">
        <v>25</v>
      </c>
      <c r="D273" s="39" t="s">
        <v>709</v>
      </c>
      <c r="E273" s="101" t="s">
        <v>1141</v>
      </c>
      <c r="F273" s="102" t="s">
        <v>1142</v>
      </c>
      <c r="G273" s="5" t="s">
        <v>981</v>
      </c>
      <c r="H273" s="5" t="s">
        <v>108</v>
      </c>
      <c r="I273" s="5" t="s">
        <v>108</v>
      </c>
      <c r="J273" s="5" t="s">
        <v>982</v>
      </c>
      <c r="K273" s="62" t="s">
        <v>3</v>
      </c>
      <c r="L273" s="5" t="s">
        <v>1135</v>
      </c>
      <c r="M273" s="17">
        <f t="shared" si="13"/>
        <v>87780</v>
      </c>
      <c r="N273" s="13">
        <v>21945.0</v>
      </c>
      <c r="O273" s="8" t="s">
        <v>46</v>
      </c>
      <c r="P273" s="5" t="s">
        <v>78</v>
      </c>
      <c r="Q273" s="5" t="s">
        <v>547</v>
      </c>
      <c r="R273" s="5" t="s">
        <v>108</v>
      </c>
      <c r="S273" s="10" t="s">
        <v>30</v>
      </c>
      <c r="T273" s="10" t="s">
        <v>30</v>
      </c>
      <c r="U273" s="10" t="s">
        <v>38</v>
      </c>
      <c r="V273" s="5" t="s">
        <v>30</v>
      </c>
      <c r="W273" s="5" t="s">
        <v>108</v>
      </c>
      <c r="X273" s="82" t="s">
        <v>1136</v>
      </c>
    </row>
    <row r="274">
      <c r="A274" s="5">
        <v>281.0</v>
      </c>
      <c r="B274" s="96" t="s">
        <v>1143</v>
      </c>
      <c r="C274" s="5" t="s">
        <v>25</v>
      </c>
      <c r="D274" s="39" t="s">
        <v>709</v>
      </c>
      <c r="E274" s="104" t="s">
        <v>1144</v>
      </c>
      <c r="F274" s="102" t="s">
        <v>1139</v>
      </c>
      <c r="G274" s="5" t="s">
        <v>981</v>
      </c>
      <c r="H274" s="5" t="s">
        <v>108</v>
      </c>
      <c r="I274" s="5" t="s">
        <v>108</v>
      </c>
      <c r="J274" s="5" t="s">
        <v>982</v>
      </c>
      <c r="K274" s="62" t="s">
        <v>3</v>
      </c>
      <c r="L274" s="5" t="s">
        <v>1135</v>
      </c>
      <c r="M274" s="17">
        <f t="shared" si="13"/>
        <v>33480</v>
      </c>
      <c r="N274" s="13">
        <v>8370.0</v>
      </c>
      <c r="O274" s="8" t="s">
        <v>46</v>
      </c>
      <c r="P274" s="5" t="s">
        <v>78</v>
      </c>
      <c r="Q274" s="5" t="s">
        <v>547</v>
      </c>
      <c r="R274" s="5" t="s">
        <v>108</v>
      </c>
      <c r="S274" s="10" t="s">
        <v>30</v>
      </c>
      <c r="T274" s="10" t="s">
        <v>30</v>
      </c>
      <c r="U274" s="10" t="s">
        <v>38</v>
      </c>
      <c r="V274" s="5" t="s">
        <v>30</v>
      </c>
      <c r="W274" s="5" t="s">
        <v>108</v>
      </c>
      <c r="X274" s="82" t="s">
        <v>1136</v>
      </c>
    </row>
    <row r="275">
      <c r="A275" s="5">
        <v>282.0</v>
      </c>
      <c r="B275" s="100" t="s">
        <v>1145</v>
      </c>
      <c r="C275" s="5" t="s">
        <v>25</v>
      </c>
      <c r="D275" s="39" t="s">
        <v>709</v>
      </c>
      <c r="E275" s="105" t="s">
        <v>1146</v>
      </c>
      <c r="F275" s="102" t="s">
        <v>1142</v>
      </c>
      <c r="G275" s="5" t="s">
        <v>981</v>
      </c>
      <c r="H275" s="5" t="s">
        <v>108</v>
      </c>
      <c r="I275" s="5" t="s">
        <v>108</v>
      </c>
      <c r="J275" s="5" t="s">
        <v>982</v>
      </c>
      <c r="K275" s="62" t="s">
        <v>3</v>
      </c>
      <c r="L275" s="5" t="s">
        <v>1135</v>
      </c>
      <c r="M275" s="17">
        <f t="shared" si="13"/>
        <v>1149792</v>
      </c>
      <c r="N275" s="13">
        <v>287448.0</v>
      </c>
      <c r="O275" s="8" t="s">
        <v>46</v>
      </c>
      <c r="P275" s="5" t="s">
        <v>78</v>
      </c>
      <c r="Q275" s="5" t="s">
        <v>547</v>
      </c>
      <c r="R275" s="5" t="s">
        <v>108</v>
      </c>
      <c r="S275" s="10" t="s">
        <v>30</v>
      </c>
      <c r="T275" s="10" t="s">
        <v>30</v>
      </c>
      <c r="U275" s="10" t="s">
        <v>38</v>
      </c>
      <c r="V275" s="5" t="s">
        <v>30</v>
      </c>
      <c r="W275" s="5" t="s">
        <v>108</v>
      </c>
      <c r="X275" s="82" t="s">
        <v>1136</v>
      </c>
    </row>
    <row r="276">
      <c r="A276" s="5">
        <v>283.0</v>
      </c>
      <c r="B276" s="15" t="s">
        <v>40</v>
      </c>
      <c r="C276" s="5" t="s">
        <v>25</v>
      </c>
      <c r="D276" s="39" t="s">
        <v>709</v>
      </c>
      <c r="E276" s="106" t="s">
        <v>1147</v>
      </c>
      <c r="F276" s="106" t="s">
        <v>1148</v>
      </c>
      <c r="G276" s="5" t="s">
        <v>991</v>
      </c>
      <c r="H276" s="5" t="s">
        <v>108</v>
      </c>
      <c r="I276" s="89" t="s">
        <v>108</v>
      </c>
      <c r="J276" s="5" t="s">
        <v>982</v>
      </c>
      <c r="K276" s="62" t="s">
        <v>3</v>
      </c>
      <c r="L276" s="5" t="s">
        <v>1135</v>
      </c>
      <c r="M276" s="17">
        <f t="shared" si="13"/>
        <v>1633576.8</v>
      </c>
      <c r="N276" s="85">
        <v>408394.2</v>
      </c>
      <c r="O276" s="8" t="s">
        <v>46</v>
      </c>
      <c r="P276" s="5" t="s">
        <v>36</v>
      </c>
      <c r="Q276" s="5" t="s">
        <v>657</v>
      </c>
      <c r="R276" s="5" t="s">
        <v>180</v>
      </c>
      <c r="S276" s="10" t="s">
        <v>30</v>
      </c>
      <c r="T276" s="10" t="s">
        <v>30</v>
      </c>
      <c r="U276" s="10" t="s">
        <v>38</v>
      </c>
      <c r="V276" s="5" t="s">
        <v>30</v>
      </c>
      <c r="W276" s="5" t="s">
        <v>108</v>
      </c>
      <c r="X276" s="5" t="s">
        <v>1149</v>
      </c>
    </row>
    <row r="277">
      <c r="A277" s="5">
        <v>284.0</v>
      </c>
      <c r="B277" s="15" t="s">
        <v>40</v>
      </c>
      <c r="C277" s="5" t="s">
        <v>25</v>
      </c>
      <c r="D277" s="39" t="s">
        <v>709</v>
      </c>
      <c r="E277" s="98" t="s">
        <v>1150</v>
      </c>
      <c r="F277" s="98" t="s">
        <v>1151</v>
      </c>
      <c r="G277" s="5" t="s">
        <v>981</v>
      </c>
      <c r="H277" s="5" t="s">
        <v>108</v>
      </c>
      <c r="I277" s="89" t="s">
        <v>108</v>
      </c>
      <c r="J277" s="5" t="s">
        <v>982</v>
      </c>
      <c r="K277" s="62" t="s">
        <v>3</v>
      </c>
      <c r="L277" s="5" t="s">
        <v>1135</v>
      </c>
      <c r="M277" s="12">
        <v>9000000.0</v>
      </c>
      <c r="N277" s="13">
        <v>4300000.0</v>
      </c>
      <c r="O277" s="8" t="s">
        <v>46</v>
      </c>
      <c r="P277" s="5" t="s">
        <v>36</v>
      </c>
      <c r="Q277" s="5" t="s">
        <v>547</v>
      </c>
      <c r="R277" s="5" t="s">
        <v>154</v>
      </c>
      <c r="S277" s="10" t="s">
        <v>30</v>
      </c>
      <c r="T277" s="10" t="s">
        <v>30</v>
      </c>
      <c r="U277" s="10" t="s">
        <v>38</v>
      </c>
      <c r="V277" s="5" t="s">
        <v>30</v>
      </c>
      <c r="W277" s="5" t="s">
        <v>108</v>
      </c>
      <c r="X277" s="82" t="s">
        <v>1152</v>
      </c>
    </row>
    <row r="278">
      <c r="A278" s="5">
        <v>285.0</v>
      </c>
      <c r="B278" s="15" t="s">
        <v>40</v>
      </c>
      <c r="C278" s="5" t="s">
        <v>25</v>
      </c>
      <c r="D278" s="30" t="s">
        <v>709</v>
      </c>
      <c r="E278" s="80" t="s">
        <v>1153</v>
      </c>
      <c r="F278" s="11" t="s">
        <v>1154</v>
      </c>
      <c r="G278" s="5" t="s">
        <v>981</v>
      </c>
      <c r="H278" s="5" t="s">
        <v>108</v>
      </c>
      <c r="I278" s="89" t="s">
        <v>108</v>
      </c>
      <c r="J278" s="5" t="s">
        <v>982</v>
      </c>
      <c r="K278" s="62" t="s">
        <v>3</v>
      </c>
      <c r="L278" s="5" t="s">
        <v>1135</v>
      </c>
      <c r="M278" s="12">
        <v>6000000.0</v>
      </c>
      <c r="N278" s="13">
        <v>1800000.0</v>
      </c>
      <c r="O278" s="8" t="s">
        <v>46</v>
      </c>
      <c r="P278" s="5" t="s">
        <v>36</v>
      </c>
      <c r="Q278" s="5" t="s">
        <v>547</v>
      </c>
      <c r="R278" s="5" t="s">
        <v>154</v>
      </c>
      <c r="S278" s="10" t="s">
        <v>30</v>
      </c>
      <c r="T278" s="10" t="s">
        <v>30</v>
      </c>
      <c r="U278" s="10" t="s">
        <v>38</v>
      </c>
      <c r="V278" s="5" t="s">
        <v>30</v>
      </c>
      <c r="W278" s="5" t="s">
        <v>38</v>
      </c>
      <c r="X278" s="28" t="s">
        <v>1149</v>
      </c>
    </row>
    <row r="279">
      <c r="A279" s="5">
        <v>286.0</v>
      </c>
      <c r="B279" s="15" t="s">
        <v>40</v>
      </c>
      <c r="C279" s="5" t="s">
        <v>25</v>
      </c>
      <c r="D279" s="39" t="s">
        <v>709</v>
      </c>
      <c r="E279" s="107" t="s">
        <v>1155</v>
      </c>
      <c r="F279" s="31" t="s">
        <v>1156</v>
      </c>
      <c r="G279" s="5" t="s">
        <v>733</v>
      </c>
      <c r="H279" s="5" t="s">
        <v>108</v>
      </c>
      <c r="I279" s="89" t="s">
        <v>108</v>
      </c>
      <c r="J279" s="89" t="s">
        <v>108</v>
      </c>
      <c r="K279" s="62" t="s">
        <v>3</v>
      </c>
      <c r="L279" s="5">
        <v>1.0</v>
      </c>
      <c r="M279" s="12">
        <v>4800000.0</v>
      </c>
      <c r="N279" s="13">
        <v>1200000.0</v>
      </c>
      <c r="O279" s="8" t="s">
        <v>46</v>
      </c>
      <c r="P279" s="5" t="s">
        <v>36</v>
      </c>
      <c r="Q279" s="5" t="s">
        <v>694</v>
      </c>
      <c r="R279" s="5" t="s">
        <v>49</v>
      </c>
      <c r="S279" s="10" t="s">
        <v>30</v>
      </c>
      <c r="T279" s="10" t="s">
        <v>30</v>
      </c>
      <c r="U279" s="10" t="s">
        <v>38</v>
      </c>
      <c r="V279" s="5" t="s">
        <v>30</v>
      </c>
      <c r="W279" s="5" t="s">
        <v>38</v>
      </c>
      <c r="X279" s="28" t="s">
        <v>1149</v>
      </c>
    </row>
    <row r="280">
      <c r="A280" s="5">
        <v>287.0</v>
      </c>
      <c r="B280" s="15" t="s">
        <v>40</v>
      </c>
      <c r="C280" s="5" t="s">
        <v>25</v>
      </c>
      <c r="D280" s="39" t="s">
        <v>709</v>
      </c>
      <c r="E280" s="107" t="s">
        <v>1157</v>
      </c>
      <c r="F280" s="11" t="s">
        <v>987</v>
      </c>
      <c r="G280" s="5" t="s">
        <v>981</v>
      </c>
      <c r="H280" s="5" t="s">
        <v>108</v>
      </c>
      <c r="I280" s="89" t="s">
        <v>108</v>
      </c>
      <c r="J280" s="89" t="s">
        <v>108</v>
      </c>
      <c r="K280" s="5" t="s">
        <v>3</v>
      </c>
      <c r="L280" s="5">
        <v>262.0</v>
      </c>
      <c r="M280" s="12">
        <v>557308.08</v>
      </c>
      <c r="N280" s="49">
        <f>M280*1.1</f>
        <v>613038.888</v>
      </c>
      <c r="O280" s="5" t="s">
        <v>35</v>
      </c>
      <c r="P280" s="5" t="s">
        <v>36</v>
      </c>
      <c r="Q280" s="5" t="s">
        <v>694</v>
      </c>
      <c r="R280" s="5" t="s">
        <v>49</v>
      </c>
      <c r="S280" s="10" t="s">
        <v>30</v>
      </c>
      <c r="T280" s="10" t="s">
        <v>30</v>
      </c>
      <c r="U280" s="10" t="s">
        <v>38</v>
      </c>
      <c r="V280" s="5" t="s">
        <v>30</v>
      </c>
      <c r="W280" s="5" t="s">
        <v>108</v>
      </c>
      <c r="X280" s="5" t="s">
        <v>1158</v>
      </c>
    </row>
    <row r="281">
      <c r="A281" s="5">
        <v>288.0</v>
      </c>
      <c r="B281" s="15" t="s">
        <v>40</v>
      </c>
      <c r="C281" s="5" t="s">
        <v>25</v>
      </c>
      <c r="D281" s="39" t="s">
        <v>709</v>
      </c>
      <c r="E281" s="104" t="s">
        <v>1159</v>
      </c>
      <c r="F281" s="98" t="s">
        <v>1160</v>
      </c>
      <c r="G281" s="5" t="s">
        <v>981</v>
      </c>
      <c r="H281" s="5" t="s">
        <v>108</v>
      </c>
      <c r="I281" s="89" t="s">
        <v>108</v>
      </c>
      <c r="J281" s="5" t="s">
        <v>1161</v>
      </c>
      <c r="K281" s="62" t="s">
        <v>3</v>
      </c>
      <c r="L281" s="5" t="s">
        <v>1135</v>
      </c>
      <c r="M281" s="12">
        <v>30259.1</v>
      </c>
      <c r="N281" s="13">
        <v>30259.1</v>
      </c>
      <c r="O281" s="8" t="s">
        <v>46</v>
      </c>
      <c r="P281" s="5" t="s">
        <v>36</v>
      </c>
      <c r="Q281" s="5" t="s">
        <v>657</v>
      </c>
      <c r="R281" s="5" t="s">
        <v>49</v>
      </c>
      <c r="S281" s="10" t="s">
        <v>30</v>
      </c>
      <c r="T281" s="10" t="s">
        <v>30</v>
      </c>
      <c r="U281" s="10" t="s">
        <v>38</v>
      </c>
      <c r="V281" s="5" t="s">
        <v>30</v>
      </c>
      <c r="W281" s="5" t="s">
        <v>108</v>
      </c>
      <c r="X281" s="82" t="s">
        <v>1162</v>
      </c>
    </row>
    <row r="282">
      <c r="A282" s="5">
        <v>289.0</v>
      </c>
      <c r="B282" s="15" t="s">
        <v>40</v>
      </c>
      <c r="C282" s="5" t="s">
        <v>25</v>
      </c>
      <c r="D282" s="39" t="s">
        <v>709</v>
      </c>
      <c r="E282" s="98" t="s">
        <v>1163</v>
      </c>
      <c r="F282" s="98" t="s">
        <v>1164</v>
      </c>
      <c r="G282" s="5" t="s">
        <v>1165</v>
      </c>
      <c r="H282" s="5" t="s">
        <v>108</v>
      </c>
      <c r="I282" s="89" t="s">
        <v>108</v>
      </c>
      <c r="J282" s="5" t="s">
        <v>951</v>
      </c>
      <c r="K282" s="62" t="s">
        <v>3</v>
      </c>
      <c r="L282" s="5" t="s">
        <v>1135</v>
      </c>
      <c r="M282" s="12">
        <v>1100000.0</v>
      </c>
      <c r="N282" s="13">
        <v>551000.0</v>
      </c>
      <c r="O282" s="8" t="s">
        <v>46</v>
      </c>
      <c r="P282" s="5" t="s">
        <v>36</v>
      </c>
      <c r="Q282" s="5" t="s">
        <v>547</v>
      </c>
      <c r="R282" s="5" t="s">
        <v>49</v>
      </c>
      <c r="S282" s="10" t="s">
        <v>30</v>
      </c>
      <c r="T282" s="10" t="s">
        <v>30</v>
      </c>
      <c r="U282" s="10" t="s">
        <v>38</v>
      </c>
      <c r="V282" s="5" t="s">
        <v>30</v>
      </c>
      <c r="W282" s="5" t="s">
        <v>108</v>
      </c>
      <c r="X282" s="82" t="s">
        <v>1166</v>
      </c>
    </row>
    <row r="283">
      <c r="A283" s="5">
        <v>290.0</v>
      </c>
      <c r="B283" s="15" t="s">
        <v>40</v>
      </c>
      <c r="C283" s="5" t="s">
        <v>25</v>
      </c>
      <c r="D283" s="39" t="s">
        <v>709</v>
      </c>
      <c r="E283" s="102" t="s">
        <v>1167</v>
      </c>
      <c r="F283" s="102" t="s">
        <v>1168</v>
      </c>
      <c r="G283" s="5" t="s">
        <v>1165</v>
      </c>
      <c r="H283" s="5" t="s">
        <v>108</v>
      </c>
      <c r="I283" s="89" t="s">
        <v>108</v>
      </c>
      <c r="J283" s="5" t="s">
        <v>1169</v>
      </c>
      <c r="K283" s="62" t="s">
        <v>3</v>
      </c>
      <c r="L283" s="5" t="s">
        <v>1135</v>
      </c>
      <c r="M283" s="12">
        <v>1880000.0</v>
      </c>
      <c r="N283" s="13">
        <v>470000.0</v>
      </c>
      <c r="O283" s="8" t="s">
        <v>46</v>
      </c>
      <c r="P283" s="5" t="s">
        <v>36</v>
      </c>
      <c r="Q283" s="5" t="s">
        <v>657</v>
      </c>
      <c r="R283" s="5" t="s">
        <v>49</v>
      </c>
      <c r="S283" s="10" t="s">
        <v>30</v>
      </c>
      <c r="T283" s="10" t="s">
        <v>30</v>
      </c>
      <c r="U283" s="10" t="s">
        <v>38</v>
      </c>
      <c r="V283" s="5" t="s">
        <v>30</v>
      </c>
      <c r="W283" s="5" t="s">
        <v>108</v>
      </c>
      <c r="X283" s="82" t="s">
        <v>1170</v>
      </c>
    </row>
    <row r="284">
      <c r="A284" s="5">
        <v>291.0</v>
      </c>
      <c r="B284" s="15" t="s">
        <v>40</v>
      </c>
      <c r="C284" s="5" t="s">
        <v>25</v>
      </c>
      <c r="D284" s="39" t="s">
        <v>709</v>
      </c>
      <c r="E284" s="98" t="s">
        <v>1171</v>
      </c>
      <c r="F284" s="98" t="s">
        <v>1172</v>
      </c>
      <c r="G284" s="5" t="s">
        <v>981</v>
      </c>
      <c r="H284" s="5" t="s">
        <v>108</v>
      </c>
      <c r="I284" s="89" t="s">
        <v>108</v>
      </c>
      <c r="J284" s="5" t="s">
        <v>1161</v>
      </c>
      <c r="K284" s="62" t="s">
        <v>3</v>
      </c>
      <c r="L284" s="5" t="s">
        <v>1135</v>
      </c>
      <c r="M284" s="12">
        <v>1200000.0</v>
      </c>
      <c r="N284" s="13">
        <v>300000.0</v>
      </c>
      <c r="O284" s="5" t="s">
        <v>35</v>
      </c>
      <c r="P284" s="5" t="s">
        <v>36</v>
      </c>
      <c r="Q284" s="5" t="s">
        <v>657</v>
      </c>
      <c r="R284" s="5" t="s">
        <v>49</v>
      </c>
      <c r="S284" s="10" t="s">
        <v>30</v>
      </c>
      <c r="T284" s="10" t="s">
        <v>30</v>
      </c>
      <c r="U284" s="10" t="s">
        <v>38</v>
      </c>
      <c r="V284" s="5" t="s">
        <v>30</v>
      </c>
      <c r="W284" s="5" t="s">
        <v>108</v>
      </c>
      <c r="X284" s="82" t="s">
        <v>1173</v>
      </c>
    </row>
    <row r="285">
      <c r="A285" s="5">
        <v>292.0</v>
      </c>
      <c r="B285" s="15" t="s">
        <v>40</v>
      </c>
      <c r="C285" s="5" t="s">
        <v>25</v>
      </c>
      <c r="D285" s="39" t="s">
        <v>709</v>
      </c>
      <c r="E285" s="108" t="s">
        <v>1174</v>
      </c>
      <c r="F285" s="102" t="s">
        <v>1175</v>
      </c>
      <c r="G285" s="5" t="s">
        <v>981</v>
      </c>
      <c r="H285" s="5" t="s">
        <v>108</v>
      </c>
      <c r="I285" s="89" t="s">
        <v>108</v>
      </c>
      <c r="J285" s="5" t="s">
        <v>1161</v>
      </c>
      <c r="K285" s="62" t="s">
        <v>3</v>
      </c>
      <c r="L285" s="5" t="s">
        <v>1135</v>
      </c>
      <c r="M285" s="12">
        <v>1500000.0</v>
      </c>
      <c r="N285" s="13">
        <v>502000.0</v>
      </c>
      <c r="O285" s="8" t="s">
        <v>46</v>
      </c>
      <c r="P285" s="5" t="s">
        <v>36</v>
      </c>
      <c r="Q285" s="5" t="s">
        <v>547</v>
      </c>
      <c r="R285" s="5" t="s">
        <v>49</v>
      </c>
      <c r="S285" s="10" t="s">
        <v>30</v>
      </c>
      <c r="T285" s="10" t="s">
        <v>30</v>
      </c>
      <c r="U285" s="10" t="s">
        <v>38</v>
      </c>
      <c r="V285" s="5" t="s">
        <v>30</v>
      </c>
      <c r="W285" s="5" t="s">
        <v>108</v>
      </c>
      <c r="X285" s="82" t="s">
        <v>1176</v>
      </c>
    </row>
    <row r="286">
      <c r="A286" s="5">
        <v>293.0</v>
      </c>
      <c r="B286" s="15" t="s">
        <v>40</v>
      </c>
      <c r="C286" s="5" t="s">
        <v>25</v>
      </c>
      <c r="D286" s="39" t="s">
        <v>709</v>
      </c>
      <c r="E286" s="98" t="s">
        <v>1177</v>
      </c>
      <c r="F286" s="98" t="s">
        <v>1178</v>
      </c>
      <c r="G286" s="5" t="s">
        <v>981</v>
      </c>
      <c r="H286" s="5" t="s">
        <v>108</v>
      </c>
      <c r="I286" s="89" t="s">
        <v>108</v>
      </c>
      <c r="J286" s="5" t="s">
        <v>1161</v>
      </c>
      <c r="K286" s="62" t="s">
        <v>3</v>
      </c>
      <c r="L286" s="5" t="s">
        <v>1135</v>
      </c>
      <c r="M286" s="12">
        <v>17472.0</v>
      </c>
      <c r="N286" s="13">
        <v>4368.0</v>
      </c>
      <c r="O286" s="5" t="s">
        <v>35</v>
      </c>
      <c r="P286" s="5" t="s">
        <v>36</v>
      </c>
      <c r="Q286" s="5" t="s">
        <v>657</v>
      </c>
      <c r="R286" s="5" t="s">
        <v>49</v>
      </c>
      <c r="S286" s="10" t="s">
        <v>30</v>
      </c>
      <c r="T286" s="10" t="s">
        <v>30</v>
      </c>
      <c r="U286" s="10" t="s">
        <v>38</v>
      </c>
      <c r="V286" s="5" t="s">
        <v>30</v>
      </c>
      <c r="W286" s="5" t="s">
        <v>108</v>
      </c>
      <c r="X286" s="82" t="s">
        <v>1179</v>
      </c>
    </row>
    <row r="287">
      <c r="A287" s="5">
        <v>294.0</v>
      </c>
      <c r="B287" s="15" t="s">
        <v>40</v>
      </c>
      <c r="C287" s="5" t="s">
        <v>25</v>
      </c>
      <c r="D287" s="39" t="s">
        <v>709</v>
      </c>
      <c r="E287" s="98" t="s">
        <v>1180</v>
      </c>
      <c r="F287" s="98" t="s">
        <v>1181</v>
      </c>
      <c r="G287" s="5" t="s">
        <v>1125</v>
      </c>
      <c r="H287" s="5" t="s">
        <v>108</v>
      </c>
      <c r="I287" s="89" t="s">
        <v>108</v>
      </c>
      <c r="J287" s="5" t="s">
        <v>1161</v>
      </c>
      <c r="K287" s="62" t="s">
        <v>3</v>
      </c>
      <c r="L287" s="5" t="s">
        <v>1135</v>
      </c>
      <c r="M287" s="12">
        <v>80000.0</v>
      </c>
      <c r="N287" s="13">
        <v>42471.0</v>
      </c>
      <c r="O287" s="5" t="s">
        <v>35</v>
      </c>
      <c r="P287" s="5" t="s">
        <v>36</v>
      </c>
      <c r="Q287" s="5" t="s">
        <v>547</v>
      </c>
      <c r="R287" s="5" t="s">
        <v>49</v>
      </c>
      <c r="S287" s="10" t="s">
        <v>30</v>
      </c>
      <c r="T287" s="10" t="s">
        <v>30</v>
      </c>
      <c r="U287" s="10" t="s">
        <v>38</v>
      </c>
      <c r="V287" s="5" t="s">
        <v>30</v>
      </c>
      <c r="W287" s="5" t="s">
        <v>108</v>
      </c>
      <c r="X287" s="82" t="s">
        <v>1182</v>
      </c>
    </row>
    <row r="288">
      <c r="A288" s="5">
        <v>295.0</v>
      </c>
      <c r="B288" s="15" t="s">
        <v>40</v>
      </c>
      <c r="C288" s="5" t="s">
        <v>25</v>
      </c>
      <c r="D288" s="39" t="s">
        <v>709</v>
      </c>
      <c r="E288" s="109" t="s">
        <v>1183</v>
      </c>
      <c r="F288" s="98" t="s">
        <v>1184</v>
      </c>
      <c r="G288" s="5" t="s">
        <v>113</v>
      </c>
      <c r="H288" s="5" t="s">
        <v>108</v>
      </c>
      <c r="I288" s="89" t="s">
        <v>108</v>
      </c>
      <c r="J288" s="5" t="s">
        <v>1161</v>
      </c>
      <c r="K288" s="62" t="s">
        <v>3</v>
      </c>
      <c r="L288" s="5" t="s">
        <v>1135</v>
      </c>
      <c r="M288" s="12">
        <v>1562634.0</v>
      </c>
      <c r="N288" s="13">
        <v>520878.0</v>
      </c>
      <c r="O288" s="8" t="s">
        <v>46</v>
      </c>
      <c r="P288" s="5" t="s">
        <v>36</v>
      </c>
      <c r="Q288" s="5" t="s">
        <v>657</v>
      </c>
      <c r="R288" s="5" t="s">
        <v>49</v>
      </c>
      <c r="S288" s="10" t="s">
        <v>30</v>
      </c>
      <c r="T288" s="10" t="s">
        <v>30</v>
      </c>
      <c r="U288" s="10" t="s">
        <v>38</v>
      </c>
      <c r="V288" s="5" t="s">
        <v>30</v>
      </c>
      <c r="W288" s="5" t="s">
        <v>108</v>
      </c>
      <c r="X288" s="5" t="s">
        <v>1185</v>
      </c>
    </row>
    <row r="289">
      <c r="A289" s="5">
        <v>296.0</v>
      </c>
      <c r="B289" s="15" t="s">
        <v>40</v>
      </c>
      <c r="C289" s="5" t="s">
        <v>25</v>
      </c>
      <c r="D289" s="39" t="s">
        <v>709</v>
      </c>
      <c r="E289" s="98" t="s">
        <v>1186</v>
      </c>
      <c r="F289" s="98" t="s">
        <v>1187</v>
      </c>
      <c r="G289" s="5" t="s">
        <v>113</v>
      </c>
      <c r="H289" s="5" t="s">
        <v>108</v>
      </c>
      <c r="I289" s="89" t="s">
        <v>108</v>
      </c>
      <c r="J289" s="5" t="s">
        <v>951</v>
      </c>
      <c r="K289" s="62" t="s">
        <v>3</v>
      </c>
      <c r="L289" s="5" t="s">
        <v>1135</v>
      </c>
      <c r="M289" s="12">
        <v>150000.0</v>
      </c>
      <c r="N289" s="13">
        <v>76869.9</v>
      </c>
      <c r="O289" s="8" t="s">
        <v>46</v>
      </c>
      <c r="P289" s="5" t="s">
        <v>36</v>
      </c>
      <c r="Q289" s="5" t="s">
        <v>547</v>
      </c>
      <c r="R289" s="5" t="s">
        <v>49</v>
      </c>
      <c r="S289" s="10" t="s">
        <v>30</v>
      </c>
      <c r="T289" s="10" t="s">
        <v>30</v>
      </c>
      <c r="U289" s="10" t="s">
        <v>38</v>
      </c>
      <c r="V289" s="5" t="s">
        <v>30</v>
      </c>
      <c r="W289" s="5" t="s">
        <v>108</v>
      </c>
      <c r="X289" s="5" t="s">
        <v>108</v>
      </c>
    </row>
    <row r="290">
      <c r="A290" s="5">
        <v>297.0</v>
      </c>
      <c r="B290" s="10" t="s">
        <v>1188</v>
      </c>
      <c r="C290" s="5" t="s">
        <v>25</v>
      </c>
      <c r="D290" s="39" t="s">
        <v>709</v>
      </c>
      <c r="E290" s="16" t="s">
        <v>1189</v>
      </c>
      <c r="F290" s="34" t="s">
        <v>1190</v>
      </c>
      <c r="G290" s="15" t="s">
        <v>981</v>
      </c>
      <c r="H290" s="5" t="s">
        <v>108</v>
      </c>
      <c r="I290" s="89" t="s">
        <v>108</v>
      </c>
      <c r="J290" s="16" t="s">
        <v>1191</v>
      </c>
      <c r="K290" s="10" t="s">
        <v>3</v>
      </c>
      <c r="L290" s="5" t="s">
        <v>1135</v>
      </c>
      <c r="M290" s="26">
        <v>618800.0</v>
      </c>
      <c r="N290" s="19">
        <v>154700.0</v>
      </c>
      <c r="O290" s="8" t="s">
        <v>46</v>
      </c>
      <c r="P290" s="10" t="s">
        <v>78</v>
      </c>
      <c r="Q290" s="5" t="s">
        <v>721</v>
      </c>
      <c r="R290" s="10" t="s">
        <v>108</v>
      </c>
      <c r="S290" s="10" t="s">
        <v>30</v>
      </c>
      <c r="T290" s="10" t="s">
        <v>30</v>
      </c>
      <c r="U290" s="10" t="s">
        <v>38</v>
      </c>
      <c r="V290" s="5" t="s">
        <v>30</v>
      </c>
      <c r="W290" s="5" t="s">
        <v>108</v>
      </c>
      <c r="X290" s="5" t="s">
        <v>1192</v>
      </c>
    </row>
    <row r="291">
      <c r="A291" s="5">
        <v>298.0</v>
      </c>
      <c r="B291" s="110">
        <v>45962.0</v>
      </c>
      <c r="C291" s="5" t="s">
        <v>25</v>
      </c>
      <c r="D291" s="39" t="s">
        <v>709</v>
      </c>
      <c r="E291" s="16" t="s">
        <v>1193</v>
      </c>
      <c r="F291" s="24" t="s">
        <v>1194</v>
      </c>
      <c r="G291" s="15" t="s">
        <v>981</v>
      </c>
      <c r="H291" s="5" t="s">
        <v>108</v>
      </c>
      <c r="I291" s="89" t="s">
        <v>108</v>
      </c>
      <c r="J291" s="16" t="s">
        <v>1191</v>
      </c>
      <c r="K291" s="10" t="s">
        <v>3</v>
      </c>
      <c r="L291" s="5" t="s">
        <v>1135</v>
      </c>
      <c r="M291" s="26">
        <f t="shared" ref="M291:M299" si="14">N291*2</f>
        <v>108000</v>
      </c>
      <c r="N291" s="19">
        <v>54000.0</v>
      </c>
      <c r="O291" s="8" t="s">
        <v>46</v>
      </c>
      <c r="P291" s="10" t="s">
        <v>78</v>
      </c>
      <c r="Q291" s="5" t="s">
        <v>547</v>
      </c>
      <c r="R291" s="5" t="s">
        <v>108</v>
      </c>
      <c r="S291" s="10" t="s">
        <v>30</v>
      </c>
      <c r="T291" s="10" t="s">
        <v>30</v>
      </c>
      <c r="U291" s="10" t="s">
        <v>38</v>
      </c>
      <c r="V291" s="5" t="s">
        <v>30</v>
      </c>
      <c r="W291" s="5" t="s">
        <v>108</v>
      </c>
      <c r="X291" s="10" t="s">
        <v>1195</v>
      </c>
    </row>
    <row r="292">
      <c r="A292" s="5">
        <v>299.0</v>
      </c>
      <c r="B292" s="110">
        <v>45992.0</v>
      </c>
      <c r="C292" s="5" t="s">
        <v>25</v>
      </c>
      <c r="D292" s="39" t="s">
        <v>709</v>
      </c>
      <c r="E292" s="16" t="s">
        <v>1196</v>
      </c>
      <c r="F292" s="24" t="s">
        <v>1197</v>
      </c>
      <c r="G292" s="15" t="s">
        <v>981</v>
      </c>
      <c r="H292" s="5" t="s">
        <v>108</v>
      </c>
      <c r="I292" s="89" t="s">
        <v>108</v>
      </c>
      <c r="J292" s="16" t="s">
        <v>1191</v>
      </c>
      <c r="K292" s="10" t="s">
        <v>3</v>
      </c>
      <c r="L292" s="5" t="s">
        <v>1135</v>
      </c>
      <c r="M292" s="26">
        <f t="shared" si="14"/>
        <v>958896</v>
      </c>
      <c r="N292" s="19">
        <v>479448.0</v>
      </c>
      <c r="O292" s="8" t="s">
        <v>46</v>
      </c>
      <c r="P292" s="10" t="s">
        <v>78</v>
      </c>
      <c r="Q292" s="5" t="s">
        <v>547</v>
      </c>
      <c r="R292" s="5" t="s">
        <v>108</v>
      </c>
      <c r="S292" s="10" t="s">
        <v>30</v>
      </c>
      <c r="T292" s="10" t="s">
        <v>30</v>
      </c>
      <c r="U292" s="10" t="s">
        <v>38</v>
      </c>
      <c r="V292" s="5" t="s">
        <v>30</v>
      </c>
      <c r="W292" s="5" t="s">
        <v>108</v>
      </c>
      <c r="X292" s="10" t="s">
        <v>1195</v>
      </c>
    </row>
    <row r="293">
      <c r="A293" s="5">
        <v>300.0</v>
      </c>
      <c r="B293" s="10" t="s">
        <v>1198</v>
      </c>
      <c r="C293" s="5" t="s">
        <v>25</v>
      </c>
      <c r="D293" s="39" t="s">
        <v>709</v>
      </c>
      <c r="E293" s="16" t="s">
        <v>1199</v>
      </c>
      <c r="F293" s="24" t="s">
        <v>1197</v>
      </c>
      <c r="G293" s="15" t="s">
        <v>981</v>
      </c>
      <c r="H293" s="5" t="s">
        <v>108</v>
      </c>
      <c r="I293" s="89" t="s">
        <v>108</v>
      </c>
      <c r="J293" s="16" t="s">
        <v>1191</v>
      </c>
      <c r="K293" s="10" t="s">
        <v>3</v>
      </c>
      <c r="L293" s="5" t="s">
        <v>1135</v>
      </c>
      <c r="M293" s="26">
        <f t="shared" si="14"/>
        <v>40150</v>
      </c>
      <c r="N293" s="19">
        <v>20075.0</v>
      </c>
      <c r="O293" s="8" t="s">
        <v>46</v>
      </c>
      <c r="P293" s="10" t="s">
        <v>78</v>
      </c>
      <c r="Q293" s="5" t="s">
        <v>547</v>
      </c>
      <c r="R293" s="5" t="s">
        <v>108</v>
      </c>
      <c r="S293" s="10" t="s">
        <v>30</v>
      </c>
      <c r="T293" s="10" t="s">
        <v>30</v>
      </c>
      <c r="U293" s="10" t="s">
        <v>38</v>
      </c>
      <c r="V293" s="5" t="s">
        <v>30</v>
      </c>
      <c r="W293" s="5" t="s">
        <v>108</v>
      </c>
      <c r="X293" s="10" t="s">
        <v>1195</v>
      </c>
    </row>
    <row r="294">
      <c r="A294" s="5">
        <v>301.0</v>
      </c>
      <c r="B294" s="10" t="s">
        <v>1200</v>
      </c>
      <c r="C294" s="5" t="s">
        <v>25</v>
      </c>
      <c r="D294" s="39" t="s">
        <v>709</v>
      </c>
      <c r="E294" s="34" t="s">
        <v>1201</v>
      </c>
      <c r="F294" s="24" t="s">
        <v>1197</v>
      </c>
      <c r="G294" s="15" t="s">
        <v>981</v>
      </c>
      <c r="H294" s="5" t="s">
        <v>108</v>
      </c>
      <c r="I294" s="89" t="s">
        <v>108</v>
      </c>
      <c r="J294" s="16" t="s">
        <v>1191</v>
      </c>
      <c r="K294" s="10" t="s">
        <v>3</v>
      </c>
      <c r="L294" s="5" t="s">
        <v>1135</v>
      </c>
      <c r="M294" s="26">
        <f t="shared" si="14"/>
        <v>660</v>
      </c>
      <c r="N294" s="19">
        <v>330.0</v>
      </c>
      <c r="O294" s="8" t="s">
        <v>46</v>
      </c>
      <c r="P294" s="10" t="s">
        <v>78</v>
      </c>
      <c r="Q294" s="5" t="s">
        <v>721</v>
      </c>
      <c r="R294" s="5" t="s">
        <v>108</v>
      </c>
      <c r="S294" s="10" t="s">
        <v>30</v>
      </c>
      <c r="T294" s="10" t="s">
        <v>30</v>
      </c>
      <c r="U294" s="10" t="s">
        <v>38</v>
      </c>
      <c r="V294" s="5" t="s">
        <v>30</v>
      </c>
      <c r="W294" s="5" t="s">
        <v>108</v>
      </c>
      <c r="X294" s="10" t="s">
        <v>1195</v>
      </c>
    </row>
    <row r="295">
      <c r="A295" s="5">
        <v>302.0</v>
      </c>
      <c r="B295" s="10" t="s">
        <v>1202</v>
      </c>
      <c r="C295" s="5" t="s">
        <v>25</v>
      </c>
      <c r="D295" s="39" t="s">
        <v>709</v>
      </c>
      <c r="E295" s="16" t="s">
        <v>1203</v>
      </c>
      <c r="F295" s="24" t="s">
        <v>1197</v>
      </c>
      <c r="G295" s="15" t="s">
        <v>981</v>
      </c>
      <c r="H295" s="5" t="s">
        <v>108</v>
      </c>
      <c r="I295" s="89" t="s">
        <v>108</v>
      </c>
      <c r="J295" s="16" t="s">
        <v>1191</v>
      </c>
      <c r="K295" s="10" t="s">
        <v>3</v>
      </c>
      <c r="L295" s="5" t="s">
        <v>1135</v>
      </c>
      <c r="M295" s="26">
        <f t="shared" si="14"/>
        <v>25330</v>
      </c>
      <c r="N295" s="19">
        <v>12665.0</v>
      </c>
      <c r="O295" s="8" t="s">
        <v>46</v>
      </c>
      <c r="P295" s="10" t="s">
        <v>78</v>
      </c>
      <c r="Q295" s="5" t="s">
        <v>721</v>
      </c>
      <c r="R295" s="5" t="s">
        <v>108</v>
      </c>
      <c r="S295" s="10" t="s">
        <v>30</v>
      </c>
      <c r="T295" s="10" t="s">
        <v>30</v>
      </c>
      <c r="U295" s="10" t="s">
        <v>38</v>
      </c>
      <c r="V295" s="5" t="s">
        <v>30</v>
      </c>
      <c r="W295" s="5" t="s">
        <v>108</v>
      </c>
      <c r="X295" s="10" t="s">
        <v>1195</v>
      </c>
    </row>
    <row r="296">
      <c r="A296" s="5">
        <v>303.0</v>
      </c>
      <c r="B296" s="10" t="s">
        <v>1204</v>
      </c>
      <c r="C296" s="5" t="s">
        <v>25</v>
      </c>
      <c r="D296" s="39" t="s">
        <v>709</v>
      </c>
      <c r="E296" s="16" t="s">
        <v>1205</v>
      </c>
      <c r="F296" s="24" t="s">
        <v>1197</v>
      </c>
      <c r="G296" s="15" t="s">
        <v>981</v>
      </c>
      <c r="H296" s="5" t="s">
        <v>108</v>
      </c>
      <c r="I296" s="89" t="s">
        <v>108</v>
      </c>
      <c r="J296" s="16" t="s">
        <v>1191</v>
      </c>
      <c r="K296" s="10" t="s">
        <v>3</v>
      </c>
      <c r="L296" s="5" t="s">
        <v>1135</v>
      </c>
      <c r="M296" s="26">
        <f t="shared" si="14"/>
        <v>8096</v>
      </c>
      <c r="N296" s="19">
        <v>4048.0</v>
      </c>
      <c r="O296" s="8" t="s">
        <v>46</v>
      </c>
      <c r="P296" s="10" t="s">
        <v>78</v>
      </c>
      <c r="Q296" s="5" t="s">
        <v>721</v>
      </c>
      <c r="R296" s="5" t="s">
        <v>108</v>
      </c>
      <c r="S296" s="10" t="s">
        <v>30</v>
      </c>
      <c r="T296" s="10" t="s">
        <v>30</v>
      </c>
      <c r="U296" s="10" t="s">
        <v>38</v>
      </c>
      <c r="V296" s="5" t="s">
        <v>30</v>
      </c>
      <c r="W296" s="5" t="s">
        <v>108</v>
      </c>
      <c r="X296" s="10" t="s">
        <v>1195</v>
      </c>
    </row>
    <row r="297">
      <c r="A297" s="5">
        <v>304.0</v>
      </c>
      <c r="B297" s="10" t="s">
        <v>1206</v>
      </c>
      <c r="C297" s="5" t="s">
        <v>25</v>
      </c>
      <c r="D297" s="39" t="s">
        <v>709</v>
      </c>
      <c r="E297" s="16" t="s">
        <v>1207</v>
      </c>
      <c r="F297" s="24" t="s">
        <v>1197</v>
      </c>
      <c r="G297" s="15" t="s">
        <v>981</v>
      </c>
      <c r="H297" s="5" t="s">
        <v>108</v>
      </c>
      <c r="I297" s="89" t="s">
        <v>108</v>
      </c>
      <c r="J297" s="16" t="s">
        <v>1191</v>
      </c>
      <c r="K297" s="10" t="s">
        <v>3</v>
      </c>
      <c r="L297" s="5" t="s">
        <v>1135</v>
      </c>
      <c r="M297" s="26">
        <f t="shared" si="14"/>
        <v>59202</v>
      </c>
      <c r="N297" s="19">
        <v>29601.0</v>
      </c>
      <c r="O297" s="8" t="s">
        <v>46</v>
      </c>
      <c r="P297" s="10" t="s">
        <v>78</v>
      </c>
      <c r="Q297" s="10" t="s">
        <v>547</v>
      </c>
      <c r="R297" s="5" t="s">
        <v>108</v>
      </c>
      <c r="S297" s="10" t="s">
        <v>30</v>
      </c>
      <c r="T297" s="10" t="s">
        <v>30</v>
      </c>
      <c r="U297" s="10" t="s">
        <v>38</v>
      </c>
      <c r="V297" s="5" t="s">
        <v>30</v>
      </c>
      <c r="W297" s="5" t="s">
        <v>108</v>
      </c>
      <c r="X297" s="10" t="s">
        <v>1195</v>
      </c>
    </row>
    <row r="298">
      <c r="A298" s="5">
        <v>305.0</v>
      </c>
      <c r="B298" s="10" t="s">
        <v>1208</v>
      </c>
      <c r="C298" s="5" t="s">
        <v>25</v>
      </c>
      <c r="D298" s="39" t="s">
        <v>709</v>
      </c>
      <c r="E298" s="16" t="s">
        <v>1209</v>
      </c>
      <c r="F298" s="34" t="s">
        <v>1194</v>
      </c>
      <c r="G298" s="15" t="s">
        <v>981</v>
      </c>
      <c r="H298" s="5" t="s">
        <v>108</v>
      </c>
      <c r="I298" s="89" t="s">
        <v>108</v>
      </c>
      <c r="J298" s="16" t="s">
        <v>1191</v>
      </c>
      <c r="K298" s="10" t="s">
        <v>3</v>
      </c>
      <c r="L298" s="5" t="s">
        <v>1135</v>
      </c>
      <c r="M298" s="26">
        <f t="shared" si="14"/>
        <v>37288.32</v>
      </c>
      <c r="N298" s="19">
        <v>18644.16</v>
      </c>
      <c r="O298" s="8" t="s">
        <v>46</v>
      </c>
      <c r="P298" s="10" t="s">
        <v>78</v>
      </c>
      <c r="Q298" s="10" t="s">
        <v>547</v>
      </c>
      <c r="R298" s="5" t="s">
        <v>108</v>
      </c>
      <c r="S298" s="10" t="s">
        <v>30</v>
      </c>
      <c r="T298" s="10" t="s">
        <v>30</v>
      </c>
      <c r="U298" s="10" t="s">
        <v>38</v>
      </c>
      <c r="V298" s="5" t="s">
        <v>30</v>
      </c>
      <c r="W298" s="5" t="s">
        <v>108</v>
      </c>
      <c r="X298" s="10" t="s">
        <v>1195</v>
      </c>
    </row>
    <row r="299">
      <c r="A299" s="5">
        <v>306.0</v>
      </c>
      <c r="B299" s="10" t="s">
        <v>1210</v>
      </c>
      <c r="C299" s="5" t="s">
        <v>25</v>
      </c>
      <c r="D299" s="39" t="s">
        <v>709</v>
      </c>
      <c r="E299" s="16" t="s">
        <v>1211</v>
      </c>
      <c r="F299" s="24" t="s">
        <v>1197</v>
      </c>
      <c r="G299" s="15" t="s">
        <v>981</v>
      </c>
      <c r="H299" s="5" t="s">
        <v>108</v>
      </c>
      <c r="I299" s="89" t="s">
        <v>108</v>
      </c>
      <c r="J299" s="16" t="s">
        <v>1191</v>
      </c>
      <c r="K299" s="10" t="s">
        <v>3</v>
      </c>
      <c r="L299" s="5" t="s">
        <v>1135</v>
      </c>
      <c r="M299" s="26">
        <f t="shared" si="14"/>
        <v>241046</v>
      </c>
      <c r="N299" s="19">
        <v>120523.0</v>
      </c>
      <c r="O299" s="8" t="s">
        <v>46</v>
      </c>
      <c r="P299" s="10" t="s">
        <v>78</v>
      </c>
      <c r="Q299" s="10" t="s">
        <v>547</v>
      </c>
      <c r="R299" s="5" t="s">
        <v>108</v>
      </c>
      <c r="S299" s="10" t="s">
        <v>30</v>
      </c>
      <c r="T299" s="10" t="s">
        <v>30</v>
      </c>
      <c r="U299" s="10" t="s">
        <v>38</v>
      </c>
      <c r="V299" s="5" t="s">
        <v>30</v>
      </c>
      <c r="W299" s="5" t="s">
        <v>108</v>
      </c>
      <c r="X299" s="10" t="s">
        <v>1195</v>
      </c>
    </row>
    <row r="300">
      <c r="A300" s="27"/>
      <c r="B300" s="10" t="s">
        <v>1212</v>
      </c>
      <c r="C300" s="10" t="s">
        <v>36</v>
      </c>
      <c r="D300" s="39" t="s">
        <v>1213</v>
      </c>
      <c r="E300" s="11" t="s">
        <v>1214</v>
      </c>
      <c r="F300" s="16" t="s">
        <v>1215</v>
      </c>
      <c r="G300" s="16" t="s">
        <v>1216</v>
      </c>
      <c r="H300" s="16" t="s">
        <v>30</v>
      </c>
      <c r="I300" s="16" t="s">
        <v>1217</v>
      </c>
      <c r="J300" s="16" t="s">
        <v>1218</v>
      </c>
      <c r="K300" s="10" t="s">
        <v>655</v>
      </c>
      <c r="L300" s="10" t="s">
        <v>1219</v>
      </c>
      <c r="M300" s="18">
        <v>8000.0</v>
      </c>
      <c r="N300" s="19">
        <v>9600.0</v>
      </c>
      <c r="O300" s="10" t="s">
        <v>35</v>
      </c>
      <c r="P300" s="10" t="s">
        <v>576</v>
      </c>
      <c r="Q300" s="10" t="s">
        <v>657</v>
      </c>
      <c r="R300" s="10">
        <v>180.0</v>
      </c>
      <c r="S300" s="36">
        <v>45860.0</v>
      </c>
      <c r="T300" s="10" t="s">
        <v>45</v>
      </c>
      <c r="U300" s="10" t="s">
        <v>38</v>
      </c>
      <c r="V300" s="5" t="s">
        <v>30</v>
      </c>
      <c r="W300" s="10" t="s">
        <v>194</v>
      </c>
      <c r="X300" s="15" t="s">
        <v>1220</v>
      </c>
    </row>
    <row r="301">
      <c r="A301" s="27"/>
      <c r="B301" s="10" t="s">
        <v>1212</v>
      </c>
      <c r="C301" s="10" t="s">
        <v>36</v>
      </c>
      <c r="D301" s="39" t="s">
        <v>1213</v>
      </c>
      <c r="E301" s="16" t="s">
        <v>1221</v>
      </c>
      <c r="F301" s="16" t="s">
        <v>1215</v>
      </c>
      <c r="G301" s="16" t="s">
        <v>1216</v>
      </c>
      <c r="H301" s="16" t="s">
        <v>30</v>
      </c>
      <c r="I301" s="16" t="s">
        <v>1217</v>
      </c>
      <c r="J301" s="16" t="s">
        <v>1218</v>
      </c>
      <c r="K301" s="10" t="s">
        <v>655</v>
      </c>
      <c r="L301" s="10" t="s">
        <v>1222</v>
      </c>
      <c r="M301" s="18">
        <v>15000.0</v>
      </c>
      <c r="N301" s="19">
        <v>18000.0</v>
      </c>
      <c r="O301" s="10" t="s">
        <v>35</v>
      </c>
      <c r="P301" s="10" t="s">
        <v>576</v>
      </c>
      <c r="Q301" s="10" t="s">
        <v>657</v>
      </c>
      <c r="R301" s="10">
        <v>180.0</v>
      </c>
      <c r="S301" s="36">
        <v>45793.0</v>
      </c>
      <c r="T301" s="10">
        <v>180.0</v>
      </c>
      <c r="U301" s="10" t="s">
        <v>194</v>
      </c>
      <c r="V301" s="10" t="s">
        <v>30</v>
      </c>
      <c r="W301" s="10" t="s">
        <v>30</v>
      </c>
      <c r="X301" s="10" t="s">
        <v>1223</v>
      </c>
    </row>
    <row r="302">
      <c r="A302" s="27"/>
      <c r="B302" s="10" t="s">
        <v>1107</v>
      </c>
      <c r="C302" s="10" t="s">
        <v>1224</v>
      </c>
      <c r="D302" s="39" t="s">
        <v>1213</v>
      </c>
      <c r="E302" s="16" t="s">
        <v>1225</v>
      </c>
      <c r="F302" s="16" t="s">
        <v>1226</v>
      </c>
      <c r="G302" s="16" t="s">
        <v>1227</v>
      </c>
      <c r="H302" s="16" t="s">
        <v>30</v>
      </c>
      <c r="I302" s="16" t="s">
        <v>1228</v>
      </c>
      <c r="J302" s="16" t="s">
        <v>1229</v>
      </c>
      <c r="K302" s="10" t="s">
        <v>655</v>
      </c>
      <c r="L302" s="10" t="s">
        <v>1230</v>
      </c>
      <c r="M302" s="18">
        <v>22870.0</v>
      </c>
      <c r="N302" s="19">
        <v>29731.0</v>
      </c>
      <c r="O302" s="10" t="s">
        <v>35</v>
      </c>
      <c r="P302" s="10" t="s">
        <v>36</v>
      </c>
      <c r="Q302" s="10" t="s">
        <v>657</v>
      </c>
      <c r="R302" s="10" t="s">
        <v>194</v>
      </c>
      <c r="S302" s="10" t="s">
        <v>194</v>
      </c>
      <c r="T302" s="10" t="s">
        <v>30</v>
      </c>
      <c r="U302" s="10" t="s">
        <v>194</v>
      </c>
      <c r="V302" s="10" t="s">
        <v>30</v>
      </c>
      <c r="W302" s="10" t="s">
        <v>194</v>
      </c>
      <c r="X302" s="10" t="s">
        <v>1231</v>
      </c>
    </row>
    <row r="303">
      <c r="A303" s="27"/>
      <c r="B303" s="10" t="s">
        <v>1212</v>
      </c>
      <c r="C303" s="10" t="s">
        <v>1232</v>
      </c>
      <c r="D303" s="23" t="s">
        <v>1213</v>
      </c>
      <c r="E303" s="16" t="s">
        <v>1233</v>
      </c>
      <c r="F303" s="16" t="s">
        <v>1226</v>
      </c>
      <c r="G303" s="16" t="s">
        <v>1227</v>
      </c>
      <c r="H303" s="16" t="s">
        <v>30</v>
      </c>
      <c r="I303" s="16" t="s">
        <v>1228</v>
      </c>
      <c r="J303" s="16" t="s">
        <v>1229</v>
      </c>
      <c r="K303" s="10" t="s">
        <v>655</v>
      </c>
      <c r="L303" s="10" t="s">
        <v>1234</v>
      </c>
      <c r="M303" s="18">
        <v>32495.0</v>
      </c>
      <c r="N303" s="19">
        <v>42243.5</v>
      </c>
      <c r="O303" s="10" t="s">
        <v>529</v>
      </c>
      <c r="P303" s="10" t="s">
        <v>36</v>
      </c>
      <c r="Q303" s="10" t="s">
        <v>657</v>
      </c>
      <c r="R303" s="10">
        <v>60.0</v>
      </c>
      <c r="S303" s="36">
        <v>45890.0</v>
      </c>
      <c r="T303" s="10" t="s">
        <v>45</v>
      </c>
      <c r="U303" s="10" t="s">
        <v>194</v>
      </c>
      <c r="V303" s="10" t="s">
        <v>30</v>
      </c>
      <c r="W303" s="10" t="s">
        <v>194</v>
      </c>
      <c r="X303" s="10" t="s">
        <v>1231</v>
      </c>
    </row>
    <row r="304">
      <c r="A304" s="27"/>
      <c r="B304" s="10" t="s">
        <v>1235</v>
      </c>
      <c r="C304" s="10" t="s">
        <v>1224</v>
      </c>
      <c r="D304" s="23" t="s">
        <v>1213</v>
      </c>
      <c r="E304" s="16" t="s">
        <v>1236</v>
      </c>
      <c r="F304" s="16" t="s">
        <v>1237</v>
      </c>
      <c r="G304" s="16" t="s">
        <v>1227</v>
      </c>
      <c r="H304" s="16" t="s">
        <v>30</v>
      </c>
      <c r="I304" s="16" t="s">
        <v>1228</v>
      </c>
      <c r="J304" s="16" t="s">
        <v>1229</v>
      </c>
      <c r="K304" s="10" t="s">
        <v>655</v>
      </c>
      <c r="L304" s="10" t="s">
        <v>1238</v>
      </c>
      <c r="M304" s="18">
        <v>13718.5</v>
      </c>
      <c r="N304" s="19" t="s">
        <v>1239</v>
      </c>
      <c r="O304" s="10" t="s">
        <v>529</v>
      </c>
      <c r="P304" s="10" t="s">
        <v>102</v>
      </c>
      <c r="Q304" s="10" t="s">
        <v>657</v>
      </c>
      <c r="R304" s="10" t="s">
        <v>30</v>
      </c>
      <c r="S304" s="10" t="s">
        <v>30</v>
      </c>
      <c r="T304" s="10" t="s">
        <v>30</v>
      </c>
      <c r="U304" s="10" t="s">
        <v>194</v>
      </c>
      <c r="V304" s="10" t="s">
        <v>30</v>
      </c>
      <c r="W304" s="10" t="s">
        <v>194</v>
      </c>
      <c r="X304" s="10" t="s">
        <v>1240</v>
      </c>
    </row>
    <row r="305">
      <c r="A305" s="27"/>
      <c r="B305" s="10" t="s">
        <v>1241</v>
      </c>
      <c r="C305" s="10" t="s">
        <v>1224</v>
      </c>
      <c r="D305" s="23" t="s">
        <v>1213</v>
      </c>
      <c r="E305" s="16" t="s">
        <v>1242</v>
      </c>
      <c r="F305" s="16" t="s">
        <v>1243</v>
      </c>
      <c r="G305" s="16" t="s">
        <v>1244</v>
      </c>
      <c r="H305" s="16" t="s">
        <v>30</v>
      </c>
      <c r="I305" s="16" t="s">
        <v>1245</v>
      </c>
      <c r="J305" s="16" t="s">
        <v>1246</v>
      </c>
      <c r="K305" s="10" t="s">
        <v>655</v>
      </c>
      <c r="L305" s="10" t="s">
        <v>1247</v>
      </c>
      <c r="M305" s="18">
        <v>105766.0</v>
      </c>
      <c r="N305" s="19">
        <v>137495.8</v>
      </c>
      <c r="O305" s="10" t="s">
        <v>529</v>
      </c>
      <c r="P305" s="10" t="s">
        <v>102</v>
      </c>
      <c r="Q305" s="10" t="s">
        <v>657</v>
      </c>
      <c r="R305" s="10" t="s">
        <v>30</v>
      </c>
      <c r="S305" s="10" t="s">
        <v>30</v>
      </c>
      <c r="T305" s="10" t="s">
        <v>30</v>
      </c>
      <c r="U305" s="10" t="s">
        <v>194</v>
      </c>
      <c r="V305" s="10" t="s">
        <v>30</v>
      </c>
      <c r="W305" s="10" t="s">
        <v>194</v>
      </c>
      <c r="X305" s="10" t="s">
        <v>1248</v>
      </c>
    </row>
    <row r="306">
      <c r="A306" s="27"/>
      <c r="B306" s="10" t="s">
        <v>1249</v>
      </c>
      <c r="C306" s="10" t="s">
        <v>1224</v>
      </c>
      <c r="D306" s="23" t="s">
        <v>1213</v>
      </c>
      <c r="E306" s="16" t="s">
        <v>1250</v>
      </c>
      <c r="F306" s="16" t="s">
        <v>1251</v>
      </c>
      <c r="G306" s="16" t="s">
        <v>1252</v>
      </c>
      <c r="H306" s="16" t="s">
        <v>30</v>
      </c>
      <c r="I306" s="16" t="s">
        <v>1253</v>
      </c>
      <c r="J306" s="16" t="s">
        <v>1254</v>
      </c>
      <c r="K306" s="10" t="s">
        <v>655</v>
      </c>
      <c r="L306" s="10">
        <v>250.0</v>
      </c>
      <c r="M306" s="18">
        <v>20350.0</v>
      </c>
      <c r="N306" s="19" t="s">
        <v>1255</v>
      </c>
      <c r="O306" s="10" t="s">
        <v>46</v>
      </c>
      <c r="P306" s="10" t="s">
        <v>102</v>
      </c>
      <c r="Q306" s="10" t="s">
        <v>1256</v>
      </c>
      <c r="R306" s="10" t="s">
        <v>30</v>
      </c>
      <c r="S306" s="10" t="s">
        <v>30</v>
      </c>
      <c r="T306" s="10" t="s">
        <v>30</v>
      </c>
      <c r="U306" s="10" t="s">
        <v>194</v>
      </c>
      <c r="V306" s="10" t="s">
        <v>30</v>
      </c>
      <c r="W306" s="10" t="s">
        <v>194</v>
      </c>
      <c r="X306" s="10" t="s">
        <v>1257</v>
      </c>
    </row>
    <row r="307">
      <c r="A307" s="27"/>
      <c r="B307" s="10" t="s">
        <v>1258</v>
      </c>
      <c r="C307" s="10" t="s">
        <v>1224</v>
      </c>
      <c r="D307" s="23" t="s">
        <v>1213</v>
      </c>
      <c r="E307" s="16" t="s">
        <v>1259</v>
      </c>
      <c r="F307" s="16" t="s">
        <v>1251</v>
      </c>
      <c r="G307" s="16" t="s">
        <v>1252</v>
      </c>
      <c r="H307" s="16" t="s">
        <v>30</v>
      </c>
      <c r="I307" s="16" t="s">
        <v>1253</v>
      </c>
      <c r="J307" s="16" t="s">
        <v>1254</v>
      </c>
      <c r="K307" s="10" t="s">
        <v>655</v>
      </c>
      <c r="L307" s="10">
        <v>186.0</v>
      </c>
      <c r="M307" s="18">
        <v>13840.0</v>
      </c>
      <c r="N307" s="19">
        <v>17992.0</v>
      </c>
      <c r="O307" s="10" t="s">
        <v>46</v>
      </c>
      <c r="P307" s="10" t="s">
        <v>102</v>
      </c>
      <c r="Q307" s="10" t="s">
        <v>1256</v>
      </c>
      <c r="R307" s="10" t="s">
        <v>30</v>
      </c>
      <c r="S307" s="10" t="s">
        <v>30</v>
      </c>
      <c r="T307" s="10" t="s">
        <v>30</v>
      </c>
      <c r="U307" s="10" t="s">
        <v>194</v>
      </c>
      <c r="V307" s="10" t="s">
        <v>30</v>
      </c>
      <c r="W307" s="10" t="s">
        <v>194</v>
      </c>
      <c r="X307" s="10" t="s">
        <v>1260</v>
      </c>
    </row>
    <row r="308">
      <c r="A308" s="27"/>
      <c r="B308" s="10" t="s">
        <v>1261</v>
      </c>
      <c r="C308" s="10" t="s">
        <v>1224</v>
      </c>
      <c r="D308" s="23" t="s">
        <v>1213</v>
      </c>
      <c r="E308" s="16" t="s">
        <v>1262</v>
      </c>
      <c r="F308" s="16" t="s">
        <v>1251</v>
      </c>
      <c r="G308" s="16" t="s">
        <v>1252</v>
      </c>
      <c r="H308" s="16" t="s">
        <v>30</v>
      </c>
      <c r="I308" s="16" t="s">
        <v>1253</v>
      </c>
      <c r="J308" s="16" t="s">
        <v>1254</v>
      </c>
      <c r="K308" s="10" t="s">
        <v>655</v>
      </c>
      <c r="L308" s="10">
        <v>42.0</v>
      </c>
      <c r="M308" s="18">
        <v>3210.0</v>
      </c>
      <c r="N308" s="19">
        <v>4173.0</v>
      </c>
      <c r="O308" s="10" t="s">
        <v>46</v>
      </c>
      <c r="P308" s="10" t="s">
        <v>102</v>
      </c>
      <c r="Q308" s="10" t="s">
        <v>1256</v>
      </c>
      <c r="R308" s="10" t="s">
        <v>30</v>
      </c>
      <c r="S308" s="10" t="s">
        <v>30</v>
      </c>
      <c r="T308" s="10" t="s">
        <v>30</v>
      </c>
      <c r="U308" s="10" t="s">
        <v>194</v>
      </c>
      <c r="V308" s="10" t="s">
        <v>30</v>
      </c>
      <c r="W308" s="10" t="s">
        <v>194</v>
      </c>
      <c r="X308" s="10" t="s">
        <v>1263</v>
      </c>
    </row>
    <row r="309">
      <c r="A309" s="27"/>
      <c r="B309" s="10" t="s">
        <v>1264</v>
      </c>
      <c r="C309" s="10" t="s">
        <v>1224</v>
      </c>
      <c r="D309" s="23" t="s">
        <v>1213</v>
      </c>
      <c r="E309" s="16" t="s">
        <v>1265</v>
      </c>
      <c r="F309" s="16" t="s">
        <v>1266</v>
      </c>
      <c r="G309" s="16" t="s">
        <v>1267</v>
      </c>
      <c r="H309" s="16" t="s">
        <v>30</v>
      </c>
      <c r="I309" s="16" t="s">
        <v>1268</v>
      </c>
      <c r="J309" s="16" t="s">
        <v>1269</v>
      </c>
      <c r="K309" s="10" t="s">
        <v>1270</v>
      </c>
      <c r="L309" s="10">
        <v>33478.0</v>
      </c>
      <c r="M309" s="18">
        <v>46448.03</v>
      </c>
      <c r="N309" s="19">
        <v>60382.43</v>
      </c>
      <c r="O309" s="10" t="s">
        <v>46</v>
      </c>
      <c r="P309" s="10" t="s">
        <v>102</v>
      </c>
      <c r="Q309" s="10" t="s">
        <v>1256</v>
      </c>
      <c r="R309" s="10" t="s">
        <v>30</v>
      </c>
      <c r="S309" s="10" t="s">
        <v>30</v>
      </c>
      <c r="T309" s="10" t="s">
        <v>30</v>
      </c>
      <c r="U309" s="10" t="s">
        <v>194</v>
      </c>
      <c r="V309" s="10" t="s">
        <v>30</v>
      </c>
      <c r="W309" s="10" t="s">
        <v>194</v>
      </c>
      <c r="X309" s="10" t="s">
        <v>1271</v>
      </c>
    </row>
    <row r="310">
      <c r="A310" s="27"/>
      <c r="B310" s="10" t="s">
        <v>1272</v>
      </c>
      <c r="C310" s="10" t="s">
        <v>36</v>
      </c>
      <c r="D310" s="23" t="s">
        <v>1273</v>
      </c>
      <c r="E310" s="16" t="s">
        <v>1274</v>
      </c>
      <c r="F310" s="16" t="s">
        <v>1275</v>
      </c>
      <c r="G310" s="16" t="s">
        <v>1276</v>
      </c>
      <c r="H310" s="16" t="s">
        <v>30</v>
      </c>
      <c r="I310" s="16" t="s">
        <v>1277</v>
      </c>
      <c r="J310" s="16" t="s">
        <v>1278</v>
      </c>
      <c r="K310" s="10" t="s">
        <v>1279</v>
      </c>
      <c r="L310" s="10">
        <v>20.0</v>
      </c>
      <c r="M310" s="18">
        <v>100000.0</v>
      </c>
      <c r="N310" s="19">
        <v>100000.0</v>
      </c>
      <c r="O310" s="10" t="s">
        <v>46</v>
      </c>
      <c r="P310" s="10" t="s">
        <v>36</v>
      </c>
      <c r="Q310" s="10" t="s">
        <v>1280</v>
      </c>
      <c r="R310" s="10" t="s">
        <v>45</v>
      </c>
      <c r="S310" s="10" t="s">
        <v>45</v>
      </c>
      <c r="T310" s="10" t="s">
        <v>45</v>
      </c>
      <c r="U310" s="10" t="s">
        <v>45</v>
      </c>
      <c r="V310" s="10" t="s">
        <v>45</v>
      </c>
      <c r="W310" s="10" t="s">
        <v>45</v>
      </c>
      <c r="X310" s="10" t="s">
        <v>45</v>
      </c>
    </row>
    <row r="311">
      <c r="A311" s="111"/>
      <c r="B311" s="111"/>
      <c r="C311" s="111"/>
      <c r="D311" s="111"/>
      <c r="E311" s="112"/>
      <c r="F311" s="112"/>
      <c r="G311" s="111"/>
      <c r="H311" s="112"/>
      <c r="I311" s="111"/>
      <c r="J311" s="112"/>
      <c r="K311" s="111"/>
      <c r="L311" s="111"/>
      <c r="M311" s="113"/>
      <c r="N311" s="113"/>
      <c r="O311" s="111"/>
      <c r="P311" s="111"/>
      <c r="Q311" s="111"/>
      <c r="R311" s="111"/>
      <c r="S311" s="111"/>
      <c r="T311" s="111"/>
      <c r="U311" s="111"/>
      <c r="V311" s="111"/>
      <c r="W311" s="111"/>
      <c r="X311" s="111"/>
    </row>
    <row r="312">
      <c r="A312" s="111"/>
      <c r="B312" s="111"/>
      <c r="C312" s="111"/>
      <c r="D312" s="111"/>
      <c r="E312" s="112"/>
      <c r="F312" s="112"/>
      <c r="G312" s="111"/>
      <c r="H312" s="112"/>
      <c r="I312" s="111"/>
      <c r="J312" s="112"/>
      <c r="K312" s="111"/>
      <c r="L312" s="111"/>
      <c r="M312" s="113"/>
      <c r="N312" s="113"/>
      <c r="O312" s="111"/>
      <c r="P312" s="111"/>
      <c r="Q312" s="111"/>
      <c r="R312" s="111"/>
      <c r="S312" s="111"/>
      <c r="T312" s="111"/>
      <c r="U312" s="111"/>
      <c r="V312" s="111"/>
      <c r="W312" s="111"/>
      <c r="X312" s="111"/>
    </row>
    <row r="313">
      <c r="A313" s="111"/>
      <c r="B313" s="111"/>
      <c r="C313" s="111"/>
      <c r="D313" s="111"/>
      <c r="E313" s="112"/>
      <c r="F313" s="112"/>
      <c r="G313" s="111"/>
      <c r="H313" s="112"/>
      <c r="I313" s="111"/>
      <c r="J313" s="112"/>
      <c r="K313" s="111"/>
      <c r="L313" s="111"/>
      <c r="M313" s="113"/>
      <c r="N313" s="113"/>
      <c r="O313" s="111"/>
      <c r="P313" s="111"/>
      <c r="Q313" s="111"/>
      <c r="R313" s="111"/>
      <c r="S313" s="111"/>
      <c r="T313" s="111"/>
      <c r="U313" s="111"/>
      <c r="V313" s="111"/>
      <c r="W313" s="111"/>
      <c r="X313" s="111"/>
    </row>
    <row r="314">
      <c r="A314" s="111"/>
      <c r="B314" s="111"/>
      <c r="C314" s="111"/>
      <c r="D314" s="111"/>
      <c r="E314" s="112"/>
      <c r="F314" s="112"/>
      <c r="G314" s="111"/>
      <c r="H314" s="112"/>
      <c r="I314" s="111"/>
      <c r="J314" s="112"/>
      <c r="K314" s="111"/>
      <c r="L314" s="111"/>
      <c r="M314" s="113"/>
      <c r="N314" s="113"/>
      <c r="O314" s="111"/>
      <c r="P314" s="111"/>
      <c r="Q314" s="111"/>
      <c r="R314" s="111"/>
      <c r="S314" s="111"/>
      <c r="T314" s="111"/>
      <c r="U314" s="111"/>
      <c r="V314" s="111"/>
      <c r="W314" s="111"/>
      <c r="X314" s="111"/>
    </row>
    <row r="315">
      <c r="A315" s="111"/>
      <c r="B315" s="111"/>
      <c r="C315" s="111"/>
      <c r="D315" s="111"/>
      <c r="E315" s="112"/>
      <c r="F315" s="112"/>
      <c r="G315" s="111"/>
      <c r="H315" s="112"/>
      <c r="I315" s="111"/>
      <c r="J315" s="112"/>
      <c r="K315" s="111"/>
      <c r="L315" s="111"/>
      <c r="M315" s="113"/>
      <c r="N315" s="113"/>
      <c r="O315" s="111"/>
      <c r="P315" s="111"/>
      <c r="Q315" s="111"/>
      <c r="R315" s="111"/>
      <c r="S315" s="111"/>
      <c r="T315" s="111"/>
      <c r="U315" s="111"/>
      <c r="V315" s="111"/>
      <c r="W315" s="111"/>
      <c r="X315" s="111"/>
    </row>
    <row r="316">
      <c r="A316" s="111"/>
      <c r="B316" s="111"/>
      <c r="C316" s="111"/>
      <c r="D316" s="111"/>
      <c r="E316" s="112"/>
      <c r="F316" s="112"/>
      <c r="G316" s="111"/>
      <c r="H316" s="112"/>
      <c r="I316" s="111"/>
      <c r="J316" s="112"/>
      <c r="K316" s="111"/>
      <c r="L316" s="111"/>
      <c r="M316" s="113"/>
      <c r="N316" s="113"/>
      <c r="O316" s="111"/>
      <c r="P316" s="111"/>
      <c r="Q316" s="111"/>
      <c r="R316" s="111"/>
      <c r="S316" s="111"/>
      <c r="T316" s="111"/>
      <c r="U316" s="111"/>
      <c r="V316" s="111"/>
      <c r="W316" s="111"/>
      <c r="X316" s="111"/>
    </row>
    <row r="317">
      <c r="A317" s="111"/>
      <c r="B317" s="111"/>
      <c r="C317" s="111"/>
      <c r="D317" s="111"/>
      <c r="E317" s="112"/>
      <c r="F317" s="112"/>
      <c r="G317" s="111"/>
      <c r="H317" s="112"/>
      <c r="I317" s="111"/>
      <c r="J317" s="112"/>
      <c r="K317" s="111"/>
      <c r="L317" s="111"/>
      <c r="M317" s="113"/>
      <c r="N317" s="113"/>
      <c r="O317" s="111"/>
      <c r="P317" s="111"/>
      <c r="Q317" s="111"/>
      <c r="R317" s="111"/>
      <c r="S317" s="111"/>
      <c r="T317" s="111"/>
      <c r="U317" s="111"/>
      <c r="V317" s="111"/>
      <c r="W317" s="111"/>
      <c r="X317" s="111"/>
    </row>
    <row r="318">
      <c r="A318" s="111"/>
      <c r="B318" s="111"/>
      <c r="C318" s="111"/>
      <c r="D318" s="111"/>
      <c r="E318" s="112"/>
      <c r="F318" s="112"/>
      <c r="G318" s="111"/>
      <c r="H318" s="112"/>
      <c r="I318" s="111"/>
      <c r="J318" s="112"/>
      <c r="K318" s="111"/>
      <c r="L318" s="111"/>
      <c r="M318" s="113"/>
      <c r="N318" s="113"/>
      <c r="O318" s="111"/>
      <c r="P318" s="111"/>
      <c r="Q318" s="111"/>
      <c r="R318" s="111"/>
      <c r="S318" s="111"/>
      <c r="T318" s="111"/>
      <c r="U318" s="111"/>
      <c r="V318" s="111"/>
      <c r="W318" s="111"/>
      <c r="X318" s="111"/>
    </row>
    <row r="319">
      <c r="A319" s="111"/>
      <c r="B319" s="111"/>
      <c r="C319" s="111"/>
      <c r="D319" s="111"/>
      <c r="E319" s="112"/>
      <c r="F319" s="112"/>
      <c r="G319" s="111"/>
      <c r="H319" s="112"/>
      <c r="I319" s="111"/>
      <c r="J319" s="112"/>
      <c r="K319" s="111"/>
      <c r="L319" s="111"/>
      <c r="M319" s="113"/>
      <c r="N319" s="113"/>
      <c r="O319" s="111"/>
      <c r="P319" s="111"/>
      <c r="Q319" s="111"/>
      <c r="R319" s="111"/>
      <c r="S319" s="111"/>
      <c r="T319" s="111"/>
      <c r="U319" s="111"/>
      <c r="V319" s="111"/>
      <c r="W319" s="111"/>
      <c r="X319" s="111"/>
    </row>
    <row r="320">
      <c r="A320" s="111"/>
      <c r="B320" s="111"/>
      <c r="C320" s="111"/>
      <c r="D320" s="111"/>
      <c r="E320" s="112"/>
      <c r="F320" s="112"/>
      <c r="G320" s="111"/>
      <c r="H320" s="112"/>
      <c r="I320" s="111"/>
      <c r="J320" s="112"/>
      <c r="K320" s="111"/>
      <c r="L320" s="111"/>
      <c r="M320" s="113"/>
      <c r="N320" s="113"/>
      <c r="O320" s="111"/>
      <c r="P320" s="111"/>
      <c r="Q320" s="111"/>
      <c r="R320" s="111"/>
      <c r="S320" s="111"/>
      <c r="T320" s="111"/>
      <c r="U320" s="111"/>
      <c r="V320" s="111"/>
      <c r="W320" s="111"/>
      <c r="X320" s="111"/>
    </row>
    <row r="321">
      <c r="A321" s="111"/>
      <c r="B321" s="111"/>
      <c r="C321" s="111"/>
      <c r="D321" s="111"/>
      <c r="E321" s="112"/>
      <c r="F321" s="112"/>
      <c r="G321" s="111"/>
      <c r="H321" s="112"/>
      <c r="I321" s="111"/>
      <c r="J321" s="112"/>
      <c r="K321" s="111"/>
      <c r="L321" s="111"/>
      <c r="M321" s="113"/>
      <c r="N321" s="113"/>
      <c r="O321" s="111"/>
      <c r="P321" s="111"/>
      <c r="Q321" s="111"/>
      <c r="R321" s="111"/>
      <c r="S321" s="111"/>
      <c r="T321" s="111"/>
      <c r="U321" s="111"/>
      <c r="V321" s="111"/>
      <c r="W321" s="111"/>
      <c r="X321" s="111"/>
    </row>
    <row r="322">
      <c r="A322" s="111"/>
      <c r="B322" s="111"/>
      <c r="C322" s="111"/>
      <c r="D322" s="111"/>
      <c r="E322" s="112"/>
      <c r="F322" s="112"/>
      <c r="G322" s="111"/>
      <c r="H322" s="112"/>
      <c r="I322" s="111"/>
      <c r="J322" s="112"/>
      <c r="K322" s="111"/>
      <c r="L322" s="111"/>
      <c r="M322" s="113"/>
      <c r="N322" s="113"/>
      <c r="O322" s="111"/>
      <c r="P322" s="111"/>
      <c r="Q322" s="111"/>
      <c r="R322" s="111"/>
      <c r="S322" s="111"/>
      <c r="T322" s="111"/>
      <c r="U322" s="111"/>
      <c r="V322" s="111"/>
      <c r="W322" s="111"/>
      <c r="X322" s="111"/>
    </row>
    <row r="323">
      <c r="A323" s="111"/>
      <c r="B323" s="111"/>
      <c r="C323" s="111"/>
      <c r="D323" s="111"/>
      <c r="E323" s="112"/>
      <c r="F323" s="112"/>
      <c r="G323" s="111"/>
      <c r="H323" s="112"/>
      <c r="I323" s="111"/>
      <c r="J323" s="112"/>
      <c r="K323" s="111"/>
      <c r="L323" s="111"/>
      <c r="M323" s="113"/>
      <c r="N323" s="113"/>
      <c r="O323" s="111"/>
      <c r="P323" s="111"/>
      <c r="Q323" s="111"/>
      <c r="R323" s="111"/>
      <c r="S323" s="111"/>
      <c r="T323" s="111"/>
      <c r="U323" s="111"/>
      <c r="V323" s="111"/>
      <c r="W323" s="111"/>
      <c r="X323" s="111"/>
    </row>
    <row r="324">
      <c r="A324" s="111"/>
      <c r="B324" s="111"/>
      <c r="C324" s="111"/>
      <c r="D324" s="111"/>
      <c r="E324" s="112"/>
      <c r="F324" s="112"/>
      <c r="G324" s="111"/>
      <c r="H324" s="112"/>
      <c r="I324" s="111"/>
      <c r="J324" s="112"/>
      <c r="K324" s="111"/>
      <c r="L324" s="111"/>
      <c r="M324" s="113"/>
      <c r="N324" s="113"/>
      <c r="O324" s="111"/>
      <c r="P324" s="111"/>
      <c r="Q324" s="111"/>
      <c r="R324" s="111"/>
      <c r="S324" s="111"/>
      <c r="T324" s="111"/>
      <c r="U324" s="111"/>
      <c r="V324" s="111"/>
      <c r="W324" s="111"/>
      <c r="X324" s="111"/>
    </row>
    <row r="325">
      <c r="A325" s="111"/>
      <c r="B325" s="111"/>
      <c r="C325" s="111"/>
      <c r="D325" s="111"/>
      <c r="E325" s="112"/>
      <c r="F325" s="112"/>
      <c r="G325" s="111"/>
      <c r="H325" s="112"/>
      <c r="I325" s="111"/>
      <c r="J325" s="112"/>
      <c r="K325" s="111"/>
      <c r="L325" s="111"/>
      <c r="M325" s="113"/>
      <c r="N325" s="113"/>
      <c r="O325" s="111"/>
      <c r="P325" s="111"/>
      <c r="Q325" s="111"/>
      <c r="R325" s="111"/>
      <c r="S325" s="111"/>
      <c r="T325" s="111"/>
      <c r="U325" s="111"/>
      <c r="V325" s="111"/>
      <c r="W325" s="111"/>
      <c r="X325" s="111"/>
    </row>
    <row r="326">
      <c r="A326" s="111"/>
      <c r="B326" s="111"/>
      <c r="C326" s="111"/>
      <c r="D326" s="111"/>
      <c r="E326" s="112"/>
      <c r="F326" s="112"/>
      <c r="G326" s="111"/>
      <c r="H326" s="112"/>
      <c r="I326" s="111"/>
      <c r="J326" s="112"/>
      <c r="K326" s="111"/>
      <c r="L326" s="111"/>
      <c r="M326" s="113"/>
      <c r="N326" s="113"/>
      <c r="O326" s="111"/>
      <c r="P326" s="111"/>
      <c r="Q326" s="111"/>
      <c r="R326" s="111"/>
      <c r="S326" s="111"/>
      <c r="T326" s="111"/>
      <c r="U326" s="111"/>
      <c r="V326" s="111"/>
      <c r="W326" s="111"/>
      <c r="X326" s="111"/>
    </row>
    <row r="327">
      <c r="A327" s="111"/>
      <c r="B327" s="111"/>
      <c r="C327" s="111"/>
      <c r="D327" s="111"/>
      <c r="E327" s="112"/>
      <c r="F327" s="112"/>
      <c r="G327" s="111"/>
      <c r="H327" s="112"/>
      <c r="I327" s="111"/>
      <c r="J327" s="112"/>
      <c r="K327" s="111"/>
      <c r="L327" s="111"/>
      <c r="M327" s="113"/>
      <c r="N327" s="113"/>
      <c r="O327" s="111"/>
      <c r="P327" s="111"/>
      <c r="Q327" s="111"/>
      <c r="R327" s="111"/>
      <c r="S327" s="111"/>
      <c r="T327" s="111"/>
      <c r="U327" s="111"/>
      <c r="V327" s="111"/>
      <c r="W327" s="111"/>
      <c r="X327" s="111"/>
    </row>
    <row r="328">
      <c r="A328" s="111"/>
      <c r="B328" s="111"/>
      <c r="C328" s="111"/>
      <c r="D328" s="111"/>
      <c r="E328" s="112"/>
      <c r="F328" s="112"/>
      <c r="G328" s="111"/>
      <c r="H328" s="112"/>
      <c r="I328" s="111"/>
      <c r="J328" s="112"/>
      <c r="K328" s="111"/>
      <c r="L328" s="111"/>
      <c r="M328" s="113"/>
      <c r="N328" s="113"/>
      <c r="O328" s="111"/>
      <c r="P328" s="111"/>
      <c r="Q328" s="111"/>
      <c r="R328" s="111"/>
      <c r="S328" s="111"/>
      <c r="T328" s="111"/>
      <c r="U328" s="111"/>
      <c r="V328" s="111"/>
      <c r="W328" s="111"/>
      <c r="X328" s="111"/>
    </row>
    <row r="329">
      <c r="A329" s="111"/>
      <c r="B329" s="111"/>
      <c r="C329" s="111"/>
      <c r="D329" s="111"/>
      <c r="E329" s="112"/>
      <c r="F329" s="112"/>
      <c r="G329" s="111"/>
      <c r="H329" s="112"/>
      <c r="I329" s="111"/>
      <c r="J329" s="112"/>
      <c r="K329" s="111"/>
      <c r="L329" s="111"/>
      <c r="M329" s="113"/>
      <c r="N329" s="113"/>
      <c r="O329" s="111"/>
      <c r="P329" s="111"/>
      <c r="Q329" s="111"/>
      <c r="R329" s="111"/>
      <c r="S329" s="111"/>
      <c r="T329" s="111"/>
      <c r="U329" s="111"/>
      <c r="V329" s="111"/>
      <c r="W329" s="111"/>
      <c r="X329" s="111"/>
    </row>
    <row r="330">
      <c r="A330" s="111"/>
      <c r="B330" s="111"/>
      <c r="C330" s="111"/>
      <c r="D330" s="111"/>
      <c r="E330" s="112"/>
      <c r="F330" s="112"/>
      <c r="G330" s="111"/>
      <c r="H330" s="112"/>
      <c r="I330" s="111"/>
      <c r="J330" s="112"/>
      <c r="K330" s="111"/>
      <c r="L330" s="111"/>
      <c r="M330" s="113"/>
      <c r="N330" s="113"/>
      <c r="O330" s="111"/>
      <c r="P330" s="111"/>
      <c r="Q330" s="111"/>
      <c r="R330" s="111"/>
      <c r="S330" s="111"/>
      <c r="T330" s="111"/>
      <c r="U330" s="111"/>
      <c r="V330" s="111"/>
      <c r="W330" s="111"/>
      <c r="X330" s="111"/>
    </row>
    <row r="331">
      <c r="A331" s="111"/>
      <c r="B331" s="111"/>
      <c r="C331" s="111"/>
      <c r="D331" s="111"/>
      <c r="E331" s="112"/>
      <c r="F331" s="112"/>
      <c r="G331" s="111"/>
      <c r="H331" s="112"/>
      <c r="I331" s="111"/>
      <c r="J331" s="112"/>
      <c r="K331" s="111"/>
      <c r="L331" s="111"/>
      <c r="M331" s="113"/>
      <c r="N331" s="113"/>
      <c r="O331" s="111"/>
      <c r="P331" s="111"/>
      <c r="Q331" s="111"/>
      <c r="R331" s="111"/>
      <c r="S331" s="111"/>
      <c r="T331" s="111"/>
      <c r="U331" s="111"/>
      <c r="V331" s="111"/>
      <c r="W331" s="111"/>
      <c r="X331" s="111"/>
    </row>
    <row r="332">
      <c r="A332" s="111"/>
      <c r="B332" s="111"/>
      <c r="C332" s="111"/>
      <c r="D332" s="111"/>
      <c r="E332" s="112"/>
      <c r="F332" s="112"/>
      <c r="G332" s="111"/>
      <c r="H332" s="112"/>
      <c r="I332" s="111"/>
      <c r="J332" s="112"/>
      <c r="K332" s="111"/>
      <c r="L332" s="111"/>
      <c r="M332" s="113"/>
      <c r="N332" s="113"/>
      <c r="O332" s="111"/>
      <c r="P332" s="111"/>
      <c r="Q332" s="111"/>
      <c r="R332" s="111"/>
      <c r="S332" s="111"/>
      <c r="T332" s="111"/>
      <c r="U332" s="111"/>
      <c r="V332" s="111"/>
      <c r="W332" s="111"/>
      <c r="X332" s="111"/>
    </row>
    <row r="333">
      <c r="A333" s="111"/>
      <c r="B333" s="111"/>
      <c r="C333" s="111"/>
      <c r="D333" s="111"/>
      <c r="E333" s="112"/>
      <c r="F333" s="112"/>
      <c r="G333" s="111"/>
      <c r="H333" s="112"/>
      <c r="I333" s="111"/>
      <c r="J333" s="112"/>
      <c r="K333" s="111"/>
      <c r="L333" s="111"/>
      <c r="M333" s="113"/>
      <c r="N333" s="113"/>
      <c r="O333" s="111"/>
      <c r="P333" s="111"/>
      <c r="Q333" s="111"/>
      <c r="R333" s="111"/>
      <c r="S333" s="111"/>
      <c r="T333" s="111"/>
      <c r="U333" s="111"/>
      <c r="V333" s="111"/>
      <c r="W333" s="111"/>
      <c r="X333" s="111"/>
    </row>
    <row r="334">
      <c r="A334" s="111"/>
      <c r="B334" s="111"/>
      <c r="C334" s="111"/>
      <c r="D334" s="111"/>
      <c r="E334" s="112"/>
      <c r="F334" s="112"/>
      <c r="G334" s="111"/>
      <c r="H334" s="112"/>
      <c r="I334" s="111"/>
      <c r="J334" s="112"/>
      <c r="K334" s="111"/>
      <c r="L334" s="111"/>
      <c r="M334" s="113"/>
      <c r="N334" s="113"/>
      <c r="O334" s="111"/>
      <c r="P334" s="111"/>
      <c r="Q334" s="111"/>
      <c r="R334" s="111"/>
      <c r="S334" s="111"/>
      <c r="T334" s="111"/>
      <c r="U334" s="111"/>
      <c r="V334" s="111"/>
      <c r="W334" s="111"/>
      <c r="X334" s="111"/>
    </row>
    <row r="335">
      <c r="A335" s="111"/>
      <c r="B335" s="111"/>
      <c r="C335" s="111"/>
      <c r="D335" s="111"/>
      <c r="E335" s="112"/>
      <c r="F335" s="112"/>
      <c r="G335" s="111"/>
      <c r="H335" s="112"/>
      <c r="I335" s="111"/>
      <c r="J335" s="112"/>
      <c r="K335" s="111"/>
      <c r="L335" s="111"/>
      <c r="M335" s="113"/>
      <c r="N335" s="113"/>
      <c r="O335" s="111"/>
      <c r="P335" s="111"/>
      <c r="Q335" s="111"/>
      <c r="R335" s="111"/>
      <c r="S335" s="111"/>
      <c r="T335" s="111"/>
      <c r="U335" s="111"/>
      <c r="V335" s="111"/>
      <c r="W335" s="111"/>
      <c r="X335" s="111"/>
    </row>
    <row r="336">
      <c r="A336" s="111"/>
      <c r="B336" s="111"/>
      <c r="C336" s="111"/>
      <c r="D336" s="111"/>
      <c r="E336" s="112"/>
      <c r="F336" s="112"/>
      <c r="G336" s="111"/>
      <c r="H336" s="112"/>
      <c r="I336" s="111"/>
      <c r="J336" s="112"/>
      <c r="K336" s="111"/>
      <c r="L336" s="111"/>
      <c r="M336" s="113"/>
      <c r="N336" s="113"/>
      <c r="O336" s="111"/>
      <c r="P336" s="111"/>
      <c r="Q336" s="111"/>
      <c r="R336" s="111"/>
      <c r="S336" s="111"/>
      <c r="T336" s="111"/>
      <c r="U336" s="111"/>
      <c r="V336" s="111"/>
      <c r="W336" s="111"/>
      <c r="X336" s="111"/>
    </row>
    <row r="337">
      <c r="A337" s="111"/>
      <c r="B337" s="111"/>
      <c r="C337" s="111"/>
      <c r="D337" s="111"/>
      <c r="E337" s="112"/>
      <c r="F337" s="112"/>
      <c r="G337" s="111"/>
      <c r="H337" s="112"/>
      <c r="I337" s="111"/>
      <c r="J337" s="112"/>
      <c r="K337" s="111"/>
      <c r="L337" s="111"/>
      <c r="M337" s="113"/>
      <c r="N337" s="113"/>
      <c r="O337" s="111"/>
      <c r="P337" s="111"/>
      <c r="Q337" s="111"/>
      <c r="R337" s="111"/>
      <c r="S337" s="111"/>
      <c r="T337" s="111"/>
      <c r="U337" s="111"/>
      <c r="V337" s="111"/>
      <c r="W337" s="111"/>
      <c r="X337" s="111"/>
    </row>
    <row r="338">
      <c r="A338" s="111"/>
      <c r="B338" s="111"/>
      <c r="C338" s="111"/>
      <c r="D338" s="111"/>
      <c r="E338" s="112"/>
      <c r="F338" s="112"/>
      <c r="G338" s="111"/>
      <c r="H338" s="112"/>
      <c r="I338" s="111"/>
      <c r="J338" s="112"/>
      <c r="K338" s="111"/>
      <c r="L338" s="111"/>
      <c r="M338" s="113"/>
      <c r="N338" s="113"/>
      <c r="O338" s="111"/>
      <c r="P338" s="111"/>
      <c r="Q338" s="111"/>
      <c r="R338" s="111"/>
      <c r="S338" s="111"/>
      <c r="T338" s="111"/>
      <c r="U338" s="111"/>
      <c r="V338" s="111"/>
      <c r="W338" s="111"/>
      <c r="X338" s="111"/>
    </row>
    <row r="339">
      <c r="A339" s="111"/>
      <c r="B339" s="111"/>
      <c r="C339" s="111"/>
      <c r="D339" s="111"/>
      <c r="E339" s="112"/>
      <c r="F339" s="112"/>
      <c r="G339" s="111"/>
      <c r="H339" s="112"/>
      <c r="I339" s="111"/>
      <c r="J339" s="112"/>
      <c r="K339" s="111"/>
      <c r="L339" s="111"/>
      <c r="M339" s="113"/>
      <c r="N339" s="113"/>
      <c r="O339" s="111"/>
      <c r="P339" s="111"/>
      <c r="Q339" s="111"/>
      <c r="R339" s="111"/>
      <c r="S339" s="111"/>
      <c r="T339" s="111"/>
      <c r="U339" s="111"/>
      <c r="V339" s="111"/>
      <c r="W339" s="111"/>
      <c r="X339" s="111"/>
    </row>
    <row r="340">
      <c r="A340" s="111"/>
      <c r="B340" s="111"/>
      <c r="C340" s="111"/>
      <c r="D340" s="111"/>
      <c r="E340" s="112"/>
      <c r="F340" s="112"/>
      <c r="G340" s="111"/>
      <c r="H340" s="112"/>
      <c r="I340" s="111"/>
      <c r="J340" s="112"/>
      <c r="K340" s="111"/>
      <c r="L340" s="111"/>
      <c r="M340" s="113"/>
      <c r="N340" s="113"/>
      <c r="O340" s="111"/>
      <c r="P340" s="111"/>
      <c r="Q340" s="111"/>
      <c r="R340" s="111"/>
      <c r="S340" s="111"/>
      <c r="T340" s="111"/>
      <c r="U340" s="111"/>
      <c r="V340" s="111"/>
      <c r="W340" s="111"/>
      <c r="X340" s="111"/>
    </row>
    <row r="341">
      <c r="A341" s="111"/>
      <c r="B341" s="111"/>
      <c r="C341" s="111"/>
      <c r="D341" s="111"/>
      <c r="E341" s="112"/>
      <c r="F341" s="112"/>
      <c r="G341" s="111"/>
      <c r="H341" s="112"/>
      <c r="I341" s="111"/>
      <c r="J341" s="112"/>
      <c r="K341" s="111"/>
      <c r="L341" s="111"/>
      <c r="M341" s="113"/>
      <c r="N341" s="113"/>
      <c r="O341" s="111"/>
      <c r="P341" s="111"/>
      <c r="Q341" s="111"/>
      <c r="R341" s="111"/>
      <c r="S341" s="111"/>
      <c r="T341" s="111"/>
      <c r="U341" s="111"/>
      <c r="V341" s="111"/>
      <c r="W341" s="111"/>
      <c r="X341" s="111"/>
    </row>
    <row r="342">
      <c r="A342" s="111"/>
      <c r="B342" s="111"/>
      <c r="C342" s="111"/>
      <c r="D342" s="111"/>
      <c r="E342" s="112"/>
      <c r="F342" s="112"/>
      <c r="G342" s="111"/>
      <c r="H342" s="112"/>
      <c r="I342" s="111"/>
      <c r="J342" s="112"/>
      <c r="K342" s="111"/>
      <c r="L342" s="111"/>
      <c r="M342" s="113"/>
      <c r="N342" s="113"/>
      <c r="O342" s="111"/>
      <c r="P342" s="111"/>
      <c r="Q342" s="111"/>
      <c r="R342" s="111"/>
      <c r="S342" s="111"/>
      <c r="T342" s="111"/>
      <c r="U342" s="111"/>
      <c r="V342" s="111"/>
      <c r="W342" s="111"/>
      <c r="X342" s="111"/>
    </row>
    <row r="343">
      <c r="A343" s="111"/>
      <c r="B343" s="111"/>
      <c r="C343" s="111"/>
      <c r="D343" s="111"/>
      <c r="E343" s="112"/>
      <c r="F343" s="112"/>
      <c r="G343" s="111"/>
      <c r="H343" s="112"/>
      <c r="I343" s="111"/>
      <c r="J343" s="112"/>
      <c r="K343" s="111"/>
      <c r="L343" s="111"/>
      <c r="M343" s="113"/>
      <c r="N343" s="113"/>
      <c r="O343" s="111"/>
      <c r="P343" s="111"/>
      <c r="Q343" s="111"/>
      <c r="R343" s="111"/>
      <c r="S343" s="111"/>
      <c r="T343" s="111"/>
      <c r="U343" s="111"/>
      <c r="V343" s="111"/>
      <c r="W343" s="111"/>
      <c r="X343" s="111"/>
    </row>
    <row r="344">
      <c r="A344" s="111"/>
      <c r="B344" s="111"/>
      <c r="C344" s="111"/>
      <c r="D344" s="111"/>
      <c r="E344" s="112"/>
      <c r="F344" s="112"/>
      <c r="G344" s="111"/>
      <c r="H344" s="112"/>
      <c r="I344" s="111"/>
      <c r="J344" s="112"/>
      <c r="K344" s="111"/>
      <c r="L344" s="111"/>
      <c r="M344" s="113"/>
      <c r="N344" s="113"/>
      <c r="O344" s="111"/>
      <c r="P344" s="111"/>
      <c r="Q344" s="111"/>
      <c r="R344" s="111"/>
      <c r="S344" s="111"/>
      <c r="T344" s="111"/>
      <c r="U344" s="111"/>
      <c r="V344" s="111"/>
      <c r="W344" s="111"/>
      <c r="X344" s="111"/>
    </row>
    <row r="345">
      <c r="A345" s="111"/>
      <c r="B345" s="111"/>
      <c r="C345" s="111"/>
      <c r="D345" s="111"/>
      <c r="E345" s="112"/>
      <c r="F345" s="112"/>
      <c r="G345" s="111"/>
      <c r="H345" s="112"/>
      <c r="I345" s="111"/>
      <c r="J345" s="112"/>
      <c r="K345" s="111"/>
      <c r="L345" s="111"/>
      <c r="M345" s="113"/>
      <c r="N345" s="113"/>
      <c r="O345" s="111"/>
      <c r="P345" s="111"/>
      <c r="Q345" s="111"/>
      <c r="R345" s="111"/>
      <c r="S345" s="111"/>
      <c r="T345" s="111"/>
      <c r="U345" s="111"/>
      <c r="V345" s="111"/>
      <c r="W345" s="111"/>
      <c r="X345" s="111"/>
    </row>
    <row r="346">
      <c r="A346" s="111"/>
      <c r="B346" s="111"/>
      <c r="C346" s="111"/>
      <c r="D346" s="111"/>
      <c r="E346" s="112"/>
      <c r="F346" s="112"/>
      <c r="G346" s="111"/>
      <c r="H346" s="112"/>
      <c r="I346" s="111"/>
      <c r="J346" s="112"/>
      <c r="K346" s="111"/>
      <c r="L346" s="111"/>
      <c r="M346" s="113"/>
      <c r="N346" s="113"/>
      <c r="O346" s="111"/>
      <c r="P346" s="111"/>
      <c r="Q346" s="111"/>
      <c r="R346" s="111"/>
      <c r="S346" s="111"/>
      <c r="T346" s="111"/>
      <c r="U346" s="111"/>
      <c r="V346" s="111"/>
      <c r="W346" s="111"/>
      <c r="X346" s="111"/>
    </row>
    <row r="347">
      <c r="A347" s="111"/>
      <c r="B347" s="111"/>
      <c r="C347" s="111"/>
      <c r="D347" s="111"/>
      <c r="E347" s="112"/>
      <c r="F347" s="112"/>
      <c r="G347" s="111"/>
      <c r="H347" s="112"/>
      <c r="I347" s="111"/>
      <c r="J347" s="112"/>
      <c r="K347" s="111"/>
      <c r="L347" s="111"/>
      <c r="M347" s="113"/>
      <c r="N347" s="113"/>
      <c r="O347" s="111"/>
      <c r="P347" s="111"/>
      <c r="Q347" s="111"/>
      <c r="R347" s="111"/>
      <c r="S347" s="111"/>
      <c r="T347" s="111"/>
      <c r="U347" s="111"/>
      <c r="V347" s="111"/>
      <c r="W347" s="111"/>
      <c r="X347" s="111"/>
    </row>
    <row r="348">
      <c r="A348" s="111"/>
      <c r="B348" s="111"/>
      <c r="C348" s="111"/>
      <c r="D348" s="111"/>
      <c r="E348" s="112"/>
      <c r="F348" s="112"/>
      <c r="G348" s="111"/>
      <c r="H348" s="112"/>
      <c r="I348" s="111"/>
      <c r="J348" s="112"/>
      <c r="K348" s="111"/>
      <c r="L348" s="111"/>
      <c r="M348" s="113"/>
      <c r="N348" s="113"/>
      <c r="O348" s="111"/>
      <c r="P348" s="111"/>
      <c r="Q348" s="111"/>
      <c r="R348" s="111"/>
      <c r="S348" s="111"/>
      <c r="T348" s="111"/>
      <c r="U348" s="111"/>
      <c r="V348" s="111"/>
      <c r="W348" s="111"/>
      <c r="X348" s="111"/>
    </row>
    <row r="349">
      <c r="A349" s="111"/>
      <c r="B349" s="111"/>
      <c r="C349" s="111"/>
      <c r="D349" s="111"/>
      <c r="E349" s="112"/>
      <c r="F349" s="112"/>
      <c r="G349" s="111"/>
      <c r="H349" s="112"/>
      <c r="I349" s="111"/>
      <c r="J349" s="112"/>
      <c r="K349" s="111"/>
      <c r="L349" s="111"/>
      <c r="M349" s="113"/>
      <c r="N349" s="113"/>
      <c r="O349" s="111"/>
      <c r="P349" s="111"/>
      <c r="Q349" s="111"/>
      <c r="R349" s="111"/>
      <c r="S349" s="111"/>
      <c r="T349" s="111"/>
      <c r="U349" s="111"/>
      <c r="V349" s="111"/>
      <c r="W349" s="111"/>
      <c r="X349" s="111"/>
    </row>
    <row r="350">
      <c r="A350" s="111"/>
      <c r="B350" s="111"/>
      <c r="C350" s="111"/>
      <c r="D350" s="111"/>
      <c r="E350" s="112"/>
      <c r="F350" s="112"/>
      <c r="G350" s="111"/>
      <c r="H350" s="112"/>
      <c r="I350" s="111"/>
      <c r="J350" s="112"/>
      <c r="K350" s="111"/>
      <c r="L350" s="111"/>
      <c r="M350" s="113"/>
      <c r="N350" s="113"/>
      <c r="O350" s="111"/>
      <c r="P350" s="111"/>
      <c r="Q350" s="111"/>
      <c r="R350" s="111"/>
      <c r="S350" s="111"/>
      <c r="T350" s="111"/>
      <c r="U350" s="111"/>
      <c r="V350" s="111"/>
      <c r="W350" s="111"/>
      <c r="X350" s="111"/>
    </row>
    <row r="351">
      <c r="A351" s="111"/>
      <c r="B351" s="111"/>
      <c r="C351" s="111"/>
      <c r="D351" s="111"/>
      <c r="E351" s="112"/>
      <c r="F351" s="112"/>
      <c r="G351" s="111"/>
      <c r="H351" s="112"/>
      <c r="I351" s="111"/>
      <c r="J351" s="112"/>
      <c r="K351" s="111"/>
      <c r="L351" s="111"/>
      <c r="M351" s="113"/>
      <c r="N351" s="113"/>
      <c r="O351" s="111"/>
      <c r="P351" s="111"/>
      <c r="Q351" s="111"/>
      <c r="R351" s="111"/>
      <c r="S351" s="111"/>
      <c r="T351" s="111"/>
      <c r="U351" s="111"/>
      <c r="V351" s="111"/>
      <c r="W351" s="111"/>
      <c r="X351" s="111"/>
    </row>
    <row r="352">
      <c r="A352" s="111"/>
      <c r="B352" s="111"/>
      <c r="C352" s="111"/>
      <c r="D352" s="111"/>
      <c r="E352" s="112"/>
      <c r="F352" s="112"/>
      <c r="G352" s="111"/>
      <c r="H352" s="112"/>
      <c r="I352" s="111"/>
      <c r="J352" s="112"/>
      <c r="K352" s="111"/>
      <c r="L352" s="111"/>
      <c r="M352" s="113"/>
      <c r="N352" s="113"/>
      <c r="O352" s="111"/>
      <c r="P352" s="111"/>
      <c r="Q352" s="111"/>
      <c r="R352" s="111"/>
      <c r="S352" s="111"/>
      <c r="T352" s="111"/>
      <c r="U352" s="111"/>
      <c r="V352" s="111"/>
      <c r="W352" s="111"/>
      <c r="X352" s="111"/>
    </row>
    <row r="353">
      <c r="A353" s="111"/>
      <c r="B353" s="111"/>
      <c r="C353" s="111"/>
      <c r="D353" s="111"/>
      <c r="E353" s="112"/>
      <c r="F353" s="112"/>
      <c r="G353" s="111"/>
      <c r="H353" s="112"/>
      <c r="I353" s="111"/>
      <c r="J353" s="112"/>
      <c r="K353" s="111"/>
      <c r="L353" s="111"/>
      <c r="M353" s="113"/>
      <c r="N353" s="113"/>
      <c r="O353" s="111"/>
      <c r="P353" s="111"/>
      <c r="Q353" s="111"/>
      <c r="R353" s="111"/>
      <c r="S353" s="111"/>
      <c r="T353" s="111"/>
      <c r="U353" s="111"/>
      <c r="V353" s="111"/>
      <c r="W353" s="111"/>
      <c r="X353" s="111"/>
    </row>
    <row r="354">
      <c r="A354" s="111"/>
      <c r="B354" s="111"/>
      <c r="C354" s="111"/>
      <c r="D354" s="111"/>
      <c r="E354" s="112"/>
      <c r="F354" s="112"/>
      <c r="G354" s="111"/>
      <c r="H354" s="112"/>
      <c r="I354" s="111"/>
      <c r="J354" s="112"/>
      <c r="K354" s="111"/>
      <c r="L354" s="111"/>
      <c r="M354" s="113"/>
      <c r="N354" s="113"/>
      <c r="O354" s="111"/>
      <c r="P354" s="111"/>
      <c r="Q354" s="111"/>
      <c r="R354" s="111"/>
      <c r="S354" s="111"/>
      <c r="T354" s="111"/>
      <c r="U354" s="111"/>
      <c r="V354" s="111"/>
      <c r="W354" s="111"/>
      <c r="X354" s="111"/>
    </row>
    <row r="355">
      <c r="A355" s="111"/>
      <c r="B355" s="111"/>
      <c r="C355" s="111"/>
      <c r="D355" s="111"/>
      <c r="E355" s="112"/>
      <c r="F355" s="112"/>
      <c r="G355" s="111"/>
      <c r="H355" s="112"/>
      <c r="I355" s="111"/>
      <c r="J355" s="112"/>
      <c r="K355" s="111"/>
      <c r="L355" s="111"/>
      <c r="M355" s="113"/>
      <c r="N355" s="113"/>
      <c r="O355" s="111"/>
      <c r="P355" s="111"/>
      <c r="Q355" s="111"/>
      <c r="R355" s="111"/>
      <c r="S355" s="111"/>
      <c r="T355" s="111"/>
      <c r="U355" s="111"/>
      <c r="V355" s="111"/>
      <c r="W355" s="111"/>
      <c r="X355" s="111"/>
    </row>
    <row r="356">
      <c r="A356" s="111"/>
      <c r="B356" s="111"/>
      <c r="C356" s="111"/>
      <c r="D356" s="111"/>
      <c r="E356" s="112"/>
      <c r="F356" s="112"/>
      <c r="G356" s="111"/>
      <c r="H356" s="112"/>
      <c r="I356" s="111"/>
      <c r="J356" s="112"/>
      <c r="K356" s="111"/>
      <c r="L356" s="111"/>
      <c r="M356" s="113"/>
      <c r="N356" s="113"/>
      <c r="O356" s="111"/>
      <c r="P356" s="111"/>
      <c r="Q356" s="111"/>
      <c r="R356" s="111"/>
      <c r="S356" s="111"/>
      <c r="T356" s="111"/>
      <c r="U356" s="111"/>
      <c r="V356" s="111"/>
      <c r="W356" s="111"/>
      <c r="X356" s="111"/>
    </row>
    <row r="357">
      <c r="A357" s="111"/>
      <c r="B357" s="111"/>
      <c r="C357" s="111"/>
      <c r="D357" s="111"/>
      <c r="E357" s="112"/>
      <c r="F357" s="112"/>
      <c r="G357" s="111"/>
      <c r="H357" s="112"/>
      <c r="I357" s="111"/>
      <c r="J357" s="112"/>
      <c r="K357" s="111"/>
      <c r="L357" s="111"/>
      <c r="M357" s="113"/>
      <c r="N357" s="113"/>
      <c r="O357" s="111"/>
      <c r="P357" s="111"/>
      <c r="Q357" s="111"/>
      <c r="R357" s="111"/>
      <c r="S357" s="111"/>
      <c r="T357" s="111"/>
      <c r="U357" s="111"/>
      <c r="V357" s="111"/>
      <c r="W357" s="111"/>
      <c r="X357" s="111"/>
    </row>
    <row r="358">
      <c r="A358" s="111"/>
      <c r="B358" s="111"/>
      <c r="C358" s="111"/>
      <c r="D358" s="111"/>
      <c r="E358" s="112"/>
      <c r="F358" s="112"/>
      <c r="G358" s="111"/>
      <c r="H358" s="112"/>
      <c r="I358" s="111"/>
      <c r="J358" s="112"/>
      <c r="K358" s="111"/>
      <c r="L358" s="111"/>
      <c r="M358" s="113"/>
      <c r="N358" s="113"/>
      <c r="O358" s="111"/>
      <c r="P358" s="111"/>
      <c r="Q358" s="111"/>
      <c r="R358" s="111"/>
      <c r="S358" s="111"/>
      <c r="T358" s="111"/>
      <c r="U358" s="111"/>
      <c r="V358" s="111"/>
      <c r="W358" s="111"/>
      <c r="X358" s="111"/>
    </row>
    <row r="359">
      <c r="A359" s="111"/>
      <c r="B359" s="111"/>
      <c r="C359" s="111"/>
      <c r="D359" s="111"/>
      <c r="E359" s="112"/>
      <c r="F359" s="112"/>
      <c r="G359" s="111"/>
      <c r="H359" s="112"/>
      <c r="I359" s="111"/>
      <c r="J359" s="112"/>
      <c r="K359" s="111"/>
      <c r="L359" s="111"/>
      <c r="M359" s="113"/>
      <c r="N359" s="113"/>
      <c r="O359" s="111"/>
      <c r="P359" s="111"/>
      <c r="Q359" s="111"/>
      <c r="R359" s="111"/>
      <c r="S359" s="111"/>
      <c r="T359" s="111"/>
      <c r="U359" s="111"/>
      <c r="V359" s="111"/>
      <c r="W359" s="111"/>
      <c r="X359" s="111"/>
    </row>
    <row r="360">
      <c r="A360" s="111"/>
      <c r="B360" s="111"/>
      <c r="C360" s="111"/>
      <c r="D360" s="111"/>
      <c r="E360" s="112"/>
      <c r="F360" s="112"/>
      <c r="G360" s="111"/>
      <c r="H360" s="112"/>
      <c r="I360" s="111"/>
      <c r="J360" s="112"/>
      <c r="K360" s="111"/>
      <c r="L360" s="111"/>
      <c r="M360" s="113"/>
      <c r="N360" s="113"/>
      <c r="O360" s="111"/>
      <c r="P360" s="111"/>
      <c r="Q360" s="111"/>
      <c r="R360" s="111"/>
      <c r="S360" s="111"/>
      <c r="T360" s="111"/>
      <c r="U360" s="111"/>
      <c r="V360" s="111"/>
      <c r="W360" s="111"/>
      <c r="X360" s="111"/>
    </row>
  </sheetData>
  <autoFilter ref="$A$1:$X$314"/>
  <customSheetViews>
    <customSheetView guid="{0E33F032-0069-49FE-8127-67D0B6D370C6}" filter="1" showAutoFilter="1">
      <autoFilter ref="$A$1:$X$303"/>
      <extLst>
        <ext uri="GoogleSheetsCustomDataVersion1">
          <go:sheetsCustomData xmlns:go="http://customooxmlschemas.google.com/" filterViewId="1393063911"/>
        </ext>
      </extLst>
    </customSheetView>
  </customSheetViews>
  <printOptions/>
  <pageMargins bottom="0.75" footer="0.0" header="0.0" left="0.7" right="0.7" top="0.75"/>
  <pageSetup fitToHeight="0" paperSize="9"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sheetViews>
  <sheetFormatPr customHeight="1" defaultColWidth="14.43" defaultRowHeight="15.0"/>
  <cols>
    <col customWidth="1" min="1" max="1" width="24.29"/>
    <col customWidth="1" min="2" max="2" width="18.71"/>
  </cols>
  <sheetData>
    <row r="1">
      <c r="A1" s="4" t="s">
        <v>15</v>
      </c>
      <c r="B1" s="4" t="s">
        <v>13</v>
      </c>
    </row>
    <row r="2">
      <c r="A2" s="114" t="s">
        <v>102</v>
      </c>
      <c r="B2" s="115">
        <v>4.906602791E7</v>
      </c>
    </row>
    <row r="3">
      <c r="A3" s="114" t="s">
        <v>672</v>
      </c>
      <c r="B3" s="115">
        <v>3148860.0</v>
      </c>
    </row>
    <row r="4">
      <c r="A4" s="114" t="s">
        <v>983</v>
      </c>
      <c r="B4" s="115">
        <v>5.412327333E7</v>
      </c>
    </row>
    <row r="5">
      <c r="A5" s="114" t="s">
        <v>78</v>
      </c>
      <c r="B5" s="115">
        <v>4877942.61</v>
      </c>
    </row>
    <row r="6">
      <c r="A6" s="116"/>
      <c r="B6" s="117"/>
    </row>
    <row r="7">
      <c r="A7" s="116"/>
      <c r="B7" s="117"/>
    </row>
    <row r="8">
      <c r="A8" s="116"/>
      <c r="B8" s="117"/>
    </row>
    <row r="9">
      <c r="A9" s="116"/>
      <c r="B9" s="117"/>
    </row>
    <row r="10">
      <c r="A10" s="116"/>
      <c r="B10" s="117"/>
    </row>
    <row r="11">
      <c r="A11" s="116"/>
      <c r="B11" s="117"/>
    </row>
    <row r="12">
      <c r="A12" s="116"/>
      <c r="B12" s="117"/>
    </row>
    <row r="13">
      <c r="A13" s="116"/>
      <c r="B13" s="117"/>
    </row>
    <row r="14">
      <c r="A14" s="116"/>
      <c r="B14" s="117"/>
    </row>
    <row r="15">
      <c r="A15" s="116"/>
      <c r="B15" s="117"/>
    </row>
    <row r="16">
      <c r="A16" s="116"/>
      <c r="B16" s="117"/>
    </row>
    <row r="17">
      <c r="A17" s="116"/>
      <c r="B17" s="117"/>
    </row>
    <row r="18">
      <c r="A18" s="116"/>
      <c r="B18" s="117"/>
    </row>
    <row r="19">
      <c r="A19" s="116"/>
      <c r="B19" s="117"/>
    </row>
    <row r="20">
      <c r="A20" s="116"/>
      <c r="B20" s="117"/>
    </row>
    <row r="21">
      <c r="A21" s="116"/>
      <c r="B21" s="117"/>
    </row>
    <row r="22">
      <c r="A22" s="116"/>
      <c r="B22" s="117"/>
    </row>
    <row r="23">
      <c r="A23" s="116"/>
      <c r="B23" s="117"/>
    </row>
    <row r="24">
      <c r="A24" s="116"/>
      <c r="B24" s="117"/>
    </row>
    <row r="25">
      <c r="A25" s="116"/>
      <c r="B25" s="117"/>
    </row>
    <row r="26">
      <c r="A26" s="116"/>
      <c r="B26" s="117"/>
    </row>
    <row r="27">
      <c r="A27" s="116"/>
      <c r="B27" s="117"/>
    </row>
    <row r="28">
      <c r="A28" s="116"/>
      <c r="B28" s="117"/>
    </row>
    <row r="29">
      <c r="A29" s="116"/>
      <c r="B29" s="117"/>
    </row>
    <row r="30">
      <c r="A30" s="116"/>
      <c r="B30" s="117"/>
    </row>
    <row r="31">
      <c r="A31" s="116"/>
      <c r="B31" s="117"/>
    </row>
    <row r="32">
      <c r="A32" s="116"/>
      <c r="B32" s="117"/>
    </row>
    <row r="33">
      <c r="A33" s="116"/>
      <c r="B33" s="117"/>
    </row>
    <row r="34">
      <c r="A34" s="116"/>
      <c r="B34" s="117"/>
    </row>
    <row r="35">
      <c r="A35" s="116"/>
      <c r="B35" s="117"/>
    </row>
    <row r="36">
      <c r="A36" s="116"/>
      <c r="B36" s="117"/>
    </row>
    <row r="37">
      <c r="A37" s="116"/>
      <c r="B37" s="117"/>
    </row>
    <row r="38">
      <c r="A38" s="116"/>
      <c r="B38" s="117"/>
    </row>
    <row r="39">
      <c r="A39" s="116"/>
      <c r="B39" s="117"/>
    </row>
    <row r="40">
      <c r="A40" s="116"/>
      <c r="B40" s="117"/>
    </row>
    <row r="41">
      <c r="A41" s="116"/>
      <c r="B41" s="117"/>
    </row>
    <row r="42">
      <c r="A42" s="116"/>
      <c r="B42" s="117"/>
    </row>
    <row r="43">
      <c r="A43" s="116"/>
      <c r="B43" s="117"/>
    </row>
    <row r="44">
      <c r="A44" s="116"/>
      <c r="B44" s="117"/>
    </row>
    <row r="45">
      <c r="A45" s="116"/>
      <c r="B45" s="117"/>
    </row>
    <row r="46">
      <c r="A46" s="116"/>
      <c r="B46" s="117"/>
    </row>
    <row r="47">
      <c r="A47" s="116"/>
      <c r="B47" s="117"/>
    </row>
    <row r="48">
      <c r="A48" s="116"/>
      <c r="B48" s="117"/>
    </row>
    <row r="49">
      <c r="A49" s="116"/>
      <c r="B49" s="117"/>
    </row>
    <row r="50">
      <c r="A50" s="116"/>
      <c r="B50" s="117"/>
    </row>
    <row r="51">
      <c r="A51" s="116"/>
      <c r="B51" s="117"/>
    </row>
    <row r="52">
      <c r="A52" s="116"/>
      <c r="B52" s="117"/>
    </row>
    <row r="53">
      <c r="A53" s="116"/>
      <c r="B53" s="117"/>
    </row>
    <row r="54">
      <c r="A54" s="116"/>
      <c r="B54" s="117"/>
    </row>
    <row r="55">
      <c r="A55" s="116"/>
      <c r="B55" s="117"/>
    </row>
    <row r="56">
      <c r="A56" s="116"/>
      <c r="B56" s="117"/>
    </row>
    <row r="57">
      <c r="A57" s="116"/>
      <c r="B57" s="117"/>
    </row>
    <row r="58">
      <c r="A58" s="116"/>
      <c r="B58" s="117"/>
    </row>
    <row r="59">
      <c r="A59" s="116"/>
      <c r="B59" s="117"/>
    </row>
    <row r="60">
      <c r="A60" s="116"/>
      <c r="B60" s="117"/>
    </row>
    <row r="61">
      <c r="A61" s="116"/>
      <c r="B61" s="117"/>
    </row>
    <row r="62">
      <c r="A62" s="116"/>
      <c r="B62" s="117"/>
    </row>
    <row r="63">
      <c r="A63" s="116"/>
      <c r="B63" s="117"/>
    </row>
    <row r="64">
      <c r="A64" s="116"/>
      <c r="B64" s="117"/>
    </row>
    <row r="65">
      <c r="A65" s="116"/>
      <c r="B65" s="117"/>
    </row>
    <row r="66">
      <c r="A66" s="116"/>
      <c r="B66" s="117"/>
    </row>
    <row r="67">
      <c r="A67" s="116"/>
      <c r="B67" s="117"/>
    </row>
    <row r="68">
      <c r="A68" s="116"/>
      <c r="B68" s="117"/>
    </row>
    <row r="69">
      <c r="A69" s="116"/>
      <c r="B69" s="117"/>
    </row>
    <row r="70">
      <c r="A70" s="116"/>
      <c r="B70" s="117"/>
    </row>
    <row r="71">
      <c r="A71" s="116"/>
      <c r="B71" s="117"/>
    </row>
    <row r="72">
      <c r="A72" s="116"/>
      <c r="B72" s="117"/>
    </row>
    <row r="73">
      <c r="A73" s="116"/>
      <c r="B73" s="117"/>
    </row>
    <row r="74">
      <c r="A74" s="116"/>
      <c r="B74" s="117"/>
    </row>
    <row r="75">
      <c r="A75" s="116"/>
      <c r="B75" s="117"/>
    </row>
    <row r="76">
      <c r="A76" s="116"/>
      <c r="B76" s="117"/>
    </row>
    <row r="77">
      <c r="A77" s="116"/>
      <c r="B77" s="117"/>
    </row>
    <row r="78">
      <c r="A78" s="116"/>
      <c r="B78" s="117"/>
    </row>
    <row r="79">
      <c r="A79" s="116"/>
      <c r="B79" s="117"/>
    </row>
    <row r="80">
      <c r="A80" s="116"/>
      <c r="B80" s="117"/>
    </row>
    <row r="81">
      <c r="A81" s="116"/>
      <c r="B81" s="117"/>
    </row>
    <row r="82">
      <c r="A82" s="116"/>
      <c r="B82" s="117"/>
    </row>
    <row r="83">
      <c r="A83" s="116"/>
      <c r="B83" s="117"/>
    </row>
    <row r="84">
      <c r="A84" s="116"/>
      <c r="B84" s="117"/>
    </row>
    <row r="85">
      <c r="A85" s="116"/>
      <c r="B85" s="117"/>
    </row>
    <row r="86">
      <c r="A86" s="116"/>
      <c r="B86" s="117"/>
    </row>
    <row r="87">
      <c r="A87" s="116"/>
      <c r="B87" s="117"/>
    </row>
    <row r="88">
      <c r="A88" s="116"/>
      <c r="B88" s="117"/>
    </row>
    <row r="89">
      <c r="A89" s="116"/>
      <c r="B89" s="117"/>
    </row>
    <row r="90">
      <c r="A90" s="116"/>
      <c r="B90" s="117"/>
    </row>
    <row r="91">
      <c r="A91" s="116"/>
      <c r="B91" s="117"/>
    </row>
    <row r="92">
      <c r="A92" s="116"/>
      <c r="B92" s="117"/>
    </row>
    <row r="93">
      <c r="A93" s="116"/>
      <c r="B93" s="117"/>
    </row>
    <row r="94">
      <c r="A94" s="116"/>
      <c r="B94" s="117"/>
    </row>
    <row r="95">
      <c r="A95" s="116"/>
      <c r="B95" s="117"/>
    </row>
    <row r="96">
      <c r="A96" s="116"/>
      <c r="B96" s="117"/>
    </row>
    <row r="97">
      <c r="A97" s="116"/>
      <c r="B97" s="117"/>
    </row>
    <row r="98">
      <c r="A98" s="116"/>
      <c r="B98" s="117"/>
    </row>
    <row r="99">
      <c r="A99" s="116"/>
      <c r="B99" s="117"/>
    </row>
    <row r="100">
      <c r="A100" s="116"/>
      <c r="B100" s="117"/>
    </row>
    <row r="101">
      <c r="A101" s="116"/>
      <c r="B101" s="117"/>
    </row>
    <row r="102">
      <c r="A102" s="116"/>
      <c r="B102" s="117"/>
    </row>
    <row r="103">
      <c r="A103" s="116"/>
      <c r="B103" s="117"/>
    </row>
    <row r="104">
      <c r="A104" s="116"/>
      <c r="B104" s="117"/>
    </row>
    <row r="105">
      <c r="A105" s="116"/>
      <c r="B105" s="117"/>
    </row>
    <row r="106">
      <c r="A106" s="116"/>
      <c r="B106" s="117"/>
    </row>
    <row r="107">
      <c r="A107" s="116"/>
      <c r="B107" s="117"/>
    </row>
    <row r="108">
      <c r="A108" s="116"/>
      <c r="B108" s="117"/>
    </row>
    <row r="109">
      <c r="A109" s="116"/>
      <c r="B109" s="117"/>
    </row>
    <row r="110">
      <c r="A110" s="116"/>
      <c r="B110" s="117"/>
    </row>
    <row r="111">
      <c r="A111" s="116"/>
      <c r="B111" s="117"/>
    </row>
    <row r="112">
      <c r="A112" s="116"/>
      <c r="B112" s="117"/>
    </row>
    <row r="113">
      <c r="A113" s="116"/>
      <c r="B113" s="117"/>
    </row>
    <row r="114">
      <c r="A114" s="116"/>
      <c r="B114" s="117"/>
    </row>
    <row r="115">
      <c r="A115" s="116"/>
      <c r="B115" s="117"/>
    </row>
    <row r="116">
      <c r="A116" s="116"/>
      <c r="B116" s="117"/>
    </row>
    <row r="117">
      <c r="A117" s="116"/>
      <c r="B117" s="117"/>
    </row>
    <row r="118">
      <c r="A118" s="116"/>
      <c r="B118" s="117"/>
    </row>
    <row r="119">
      <c r="A119" s="116"/>
      <c r="B119" s="117"/>
    </row>
    <row r="120">
      <c r="A120" s="116"/>
      <c r="B120" s="117"/>
    </row>
    <row r="121">
      <c r="A121" s="116"/>
      <c r="B121" s="117"/>
    </row>
    <row r="122">
      <c r="A122" s="116"/>
      <c r="B122" s="117"/>
    </row>
    <row r="123">
      <c r="A123" s="116"/>
      <c r="B123" s="117"/>
    </row>
    <row r="124">
      <c r="A124" s="116"/>
      <c r="B124" s="117"/>
    </row>
    <row r="125">
      <c r="A125" s="116"/>
      <c r="B125" s="117"/>
    </row>
    <row r="126">
      <c r="A126" s="116"/>
      <c r="B126" s="117"/>
    </row>
    <row r="127">
      <c r="A127" s="116"/>
      <c r="B127" s="117"/>
    </row>
    <row r="128">
      <c r="A128" s="116"/>
      <c r="B128" s="117"/>
    </row>
    <row r="129">
      <c r="A129" s="116"/>
      <c r="B129" s="117"/>
    </row>
    <row r="130">
      <c r="A130" s="116"/>
      <c r="B130" s="117"/>
    </row>
    <row r="131">
      <c r="A131" s="116"/>
      <c r="B131" s="117"/>
    </row>
    <row r="132">
      <c r="A132" s="116"/>
      <c r="B132" s="117"/>
    </row>
    <row r="133">
      <c r="A133" s="116"/>
      <c r="B133" s="117"/>
    </row>
    <row r="134">
      <c r="A134" s="116"/>
      <c r="B134" s="117"/>
    </row>
    <row r="135">
      <c r="A135" s="116"/>
      <c r="B135" s="117"/>
    </row>
    <row r="136">
      <c r="A136" s="116"/>
      <c r="B136" s="117"/>
    </row>
    <row r="137">
      <c r="A137" s="116"/>
      <c r="B137" s="117"/>
    </row>
    <row r="138">
      <c r="A138" s="116"/>
      <c r="B138" s="117"/>
    </row>
    <row r="139">
      <c r="A139" s="116"/>
      <c r="B139" s="117"/>
    </row>
    <row r="140">
      <c r="A140" s="116"/>
      <c r="B140" s="117"/>
    </row>
    <row r="141">
      <c r="A141" s="116"/>
      <c r="B141" s="117"/>
    </row>
    <row r="142">
      <c r="A142" s="116"/>
      <c r="B142" s="117"/>
    </row>
    <row r="143">
      <c r="A143" s="116"/>
      <c r="B143" s="117"/>
    </row>
    <row r="144">
      <c r="A144" s="116"/>
      <c r="B144" s="117"/>
    </row>
    <row r="145">
      <c r="A145" s="116"/>
      <c r="B145" s="117"/>
    </row>
    <row r="146">
      <c r="A146" s="116"/>
      <c r="B146" s="117"/>
    </row>
    <row r="147">
      <c r="A147" s="116"/>
      <c r="B147" s="117"/>
    </row>
    <row r="148">
      <c r="A148" s="116"/>
      <c r="B148" s="117"/>
    </row>
    <row r="149">
      <c r="A149" s="116"/>
      <c r="B149" s="117"/>
    </row>
    <row r="150">
      <c r="A150" s="116"/>
      <c r="B150" s="117"/>
    </row>
    <row r="151">
      <c r="A151" s="116"/>
      <c r="B151" s="117"/>
    </row>
    <row r="152">
      <c r="A152" s="116"/>
      <c r="B152" s="117"/>
    </row>
    <row r="153">
      <c r="A153" s="116"/>
      <c r="B153" s="117"/>
    </row>
    <row r="154">
      <c r="A154" s="116"/>
      <c r="B154" s="117"/>
    </row>
    <row r="155">
      <c r="A155" s="116"/>
      <c r="B155" s="117"/>
    </row>
    <row r="156">
      <c r="A156" s="116"/>
      <c r="B156" s="117"/>
    </row>
    <row r="157">
      <c r="A157" s="116"/>
      <c r="B157" s="117"/>
    </row>
    <row r="158">
      <c r="A158" s="116"/>
      <c r="B158" s="117"/>
    </row>
    <row r="159">
      <c r="A159" s="116"/>
      <c r="B159" s="117"/>
    </row>
    <row r="160">
      <c r="A160" s="116"/>
      <c r="B160" s="117"/>
    </row>
    <row r="161">
      <c r="A161" s="116"/>
      <c r="B161" s="117"/>
    </row>
    <row r="162">
      <c r="A162" s="116"/>
      <c r="B162" s="117"/>
    </row>
    <row r="163">
      <c r="A163" s="116"/>
      <c r="B163" s="117"/>
    </row>
    <row r="164">
      <c r="A164" s="116"/>
      <c r="B164" s="117"/>
    </row>
    <row r="165">
      <c r="A165" s="116"/>
      <c r="B165" s="117"/>
    </row>
    <row r="166">
      <c r="A166" s="116"/>
      <c r="B166" s="117"/>
    </row>
    <row r="167">
      <c r="A167" s="116"/>
      <c r="B167" s="117"/>
    </row>
    <row r="168">
      <c r="A168" s="116"/>
      <c r="B168" s="117"/>
    </row>
    <row r="169">
      <c r="A169" s="116"/>
      <c r="B169" s="117"/>
    </row>
    <row r="170">
      <c r="A170" s="116"/>
      <c r="B170" s="117"/>
    </row>
    <row r="171">
      <c r="A171" s="116"/>
      <c r="B171" s="117"/>
    </row>
    <row r="172">
      <c r="A172" s="116"/>
      <c r="B172" s="117"/>
    </row>
    <row r="173">
      <c r="A173" s="116"/>
      <c r="B173" s="117"/>
    </row>
    <row r="174">
      <c r="A174" s="116"/>
      <c r="B174" s="117"/>
    </row>
    <row r="175">
      <c r="A175" s="116"/>
      <c r="B175" s="117"/>
    </row>
    <row r="176">
      <c r="A176" s="116"/>
      <c r="B176" s="117"/>
    </row>
    <row r="177">
      <c r="A177" s="116"/>
      <c r="B177" s="117"/>
    </row>
    <row r="178">
      <c r="A178" s="116"/>
      <c r="B178" s="117"/>
    </row>
    <row r="179">
      <c r="A179" s="116"/>
      <c r="B179" s="117"/>
    </row>
    <row r="180">
      <c r="A180" s="116"/>
      <c r="B180" s="117"/>
    </row>
    <row r="181">
      <c r="A181" s="116"/>
      <c r="B181" s="117"/>
    </row>
    <row r="182">
      <c r="A182" s="116"/>
      <c r="B182" s="117"/>
    </row>
    <row r="183">
      <c r="A183" s="116"/>
      <c r="B183" s="117"/>
    </row>
    <row r="184">
      <c r="A184" s="116"/>
      <c r="B184" s="117"/>
    </row>
    <row r="185">
      <c r="A185" s="116"/>
      <c r="B185" s="117"/>
    </row>
    <row r="186">
      <c r="A186" s="116"/>
      <c r="B186" s="117"/>
    </row>
    <row r="187">
      <c r="A187" s="116"/>
      <c r="B187" s="117"/>
    </row>
    <row r="188">
      <c r="A188" s="116"/>
      <c r="B188" s="117"/>
    </row>
    <row r="189">
      <c r="A189" s="116"/>
      <c r="B189" s="117"/>
    </row>
    <row r="190">
      <c r="A190" s="116"/>
      <c r="B190" s="117"/>
    </row>
    <row r="191">
      <c r="A191" s="116"/>
      <c r="B191" s="117"/>
    </row>
    <row r="192">
      <c r="A192" s="116"/>
      <c r="B192" s="117"/>
    </row>
    <row r="193">
      <c r="A193" s="116"/>
      <c r="B193" s="117"/>
    </row>
    <row r="194">
      <c r="A194" s="116"/>
      <c r="B194" s="117"/>
    </row>
    <row r="195">
      <c r="A195" s="116"/>
      <c r="B195" s="117"/>
    </row>
    <row r="196">
      <c r="A196" s="116"/>
      <c r="B196" s="117"/>
    </row>
    <row r="197">
      <c r="A197" s="116"/>
      <c r="B197" s="117"/>
    </row>
    <row r="198">
      <c r="A198" s="116"/>
      <c r="B198" s="117"/>
    </row>
    <row r="199">
      <c r="A199" s="116"/>
      <c r="B199" s="117"/>
    </row>
    <row r="200">
      <c r="A200" s="116"/>
      <c r="B200" s="117"/>
    </row>
    <row r="201">
      <c r="A201" s="116"/>
      <c r="B201" s="117"/>
    </row>
    <row r="202">
      <c r="A202" s="116"/>
      <c r="B202" s="117"/>
    </row>
    <row r="203">
      <c r="A203" s="116"/>
      <c r="B203" s="117"/>
    </row>
    <row r="204">
      <c r="A204" s="116"/>
      <c r="B204" s="117"/>
    </row>
    <row r="205">
      <c r="A205" s="116"/>
      <c r="B205" s="117"/>
    </row>
    <row r="206">
      <c r="A206" s="116"/>
      <c r="B206" s="117"/>
    </row>
    <row r="207">
      <c r="A207" s="116"/>
      <c r="B207" s="117"/>
    </row>
    <row r="208">
      <c r="A208" s="116"/>
      <c r="B208" s="117"/>
    </row>
    <row r="209">
      <c r="A209" s="116"/>
      <c r="B209" s="117"/>
    </row>
    <row r="210">
      <c r="A210" s="116"/>
      <c r="B210" s="117"/>
    </row>
    <row r="211">
      <c r="A211" s="116"/>
      <c r="B211" s="117"/>
    </row>
    <row r="212">
      <c r="A212" s="116"/>
      <c r="B212" s="117"/>
    </row>
    <row r="213">
      <c r="A213" s="116"/>
      <c r="B213" s="117"/>
    </row>
    <row r="214">
      <c r="A214" s="116"/>
      <c r="B214" s="117"/>
    </row>
    <row r="215">
      <c r="A215" s="116"/>
      <c r="B215" s="117"/>
    </row>
    <row r="216">
      <c r="A216" s="116"/>
      <c r="B216" s="117"/>
    </row>
    <row r="217">
      <c r="A217" s="116"/>
      <c r="B217" s="117"/>
    </row>
    <row r="218">
      <c r="A218" s="116"/>
      <c r="B218" s="117"/>
    </row>
    <row r="219">
      <c r="A219" s="116"/>
      <c r="B219" s="117"/>
    </row>
    <row r="220">
      <c r="A220" s="116"/>
      <c r="B220" s="117"/>
    </row>
    <row r="221">
      <c r="A221" s="116"/>
      <c r="B221" s="117"/>
    </row>
    <row r="222">
      <c r="A222" s="116"/>
      <c r="B222" s="117"/>
    </row>
    <row r="223">
      <c r="A223" s="116"/>
      <c r="B223" s="117"/>
    </row>
    <row r="224">
      <c r="A224" s="116"/>
      <c r="B224" s="117"/>
    </row>
    <row r="225">
      <c r="A225" s="116"/>
      <c r="B225" s="117"/>
    </row>
    <row r="226">
      <c r="A226" s="116"/>
      <c r="B226" s="117"/>
    </row>
    <row r="227">
      <c r="A227" s="116"/>
      <c r="B227" s="117"/>
    </row>
    <row r="228">
      <c r="A228" s="116"/>
      <c r="B228" s="117"/>
    </row>
    <row r="229">
      <c r="A229" s="116"/>
      <c r="B229" s="117"/>
    </row>
    <row r="230">
      <c r="A230" s="116"/>
      <c r="B230" s="117"/>
    </row>
    <row r="231">
      <c r="A231" s="116"/>
      <c r="B231" s="117"/>
    </row>
    <row r="232">
      <c r="A232" s="116"/>
      <c r="B232" s="117"/>
    </row>
    <row r="233">
      <c r="A233" s="116"/>
      <c r="B233" s="117"/>
    </row>
    <row r="234">
      <c r="A234" s="116"/>
      <c r="B234" s="117"/>
    </row>
    <row r="235">
      <c r="A235" s="116"/>
      <c r="B235" s="117"/>
    </row>
    <row r="236">
      <c r="A236" s="116"/>
      <c r="B236" s="117"/>
    </row>
    <row r="237">
      <c r="A237" s="116"/>
      <c r="B237" s="117"/>
    </row>
    <row r="238">
      <c r="A238" s="116"/>
      <c r="B238" s="117"/>
    </row>
    <row r="239">
      <c r="A239" s="116"/>
      <c r="B239" s="117"/>
    </row>
    <row r="240">
      <c r="A240" s="116"/>
      <c r="B240" s="117"/>
    </row>
    <row r="241">
      <c r="A241" s="116"/>
      <c r="B241" s="117"/>
    </row>
    <row r="242">
      <c r="A242" s="116"/>
      <c r="B242" s="117"/>
    </row>
    <row r="243">
      <c r="A243" s="116"/>
      <c r="B243" s="117"/>
    </row>
    <row r="244">
      <c r="A244" s="116"/>
      <c r="B244" s="117"/>
    </row>
    <row r="245">
      <c r="A245" s="116"/>
      <c r="B245" s="117"/>
    </row>
    <row r="246">
      <c r="A246" s="116"/>
      <c r="B246" s="117"/>
    </row>
    <row r="247">
      <c r="A247" s="116"/>
      <c r="B247" s="117"/>
    </row>
    <row r="248">
      <c r="A248" s="116"/>
      <c r="B248" s="117"/>
    </row>
    <row r="249">
      <c r="A249" s="116"/>
      <c r="B249" s="117"/>
    </row>
    <row r="250">
      <c r="A250" s="116"/>
      <c r="B250" s="117"/>
    </row>
    <row r="251">
      <c r="A251" s="116"/>
      <c r="B251" s="117"/>
    </row>
    <row r="252">
      <c r="A252" s="116"/>
      <c r="B252" s="117"/>
    </row>
    <row r="253">
      <c r="A253" s="116"/>
      <c r="B253" s="117"/>
    </row>
    <row r="254">
      <c r="A254" s="116"/>
      <c r="B254" s="117"/>
    </row>
    <row r="255">
      <c r="A255" s="116"/>
      <c r="B255" s="117"/>
    </row>
    <row r="256">
      <c r="A256" s="116"/>
      <c r="B256" s="117"/>
    </row>
    <row r="257">
      <c r="A257" s="116"/>
      <c r="B257" s="117"/>
    </row>
    <row r="258">
      <c r="A258" s="116"/>
      <c r="B258" s="117"/>
    </row>
    <row r="259">
      <c r="A259" s="116"/>
      <c r="B259" s="117"/>
    </row>
    <row r="260">
      <c r="A260" s="116"/>
      <c r="B260" s="117"/>
    </row>
    <row r="261">
      <c r="A261" s="116"/>
      <c r="B261" s="117"/>
    </row>
    <row r="262">
      <c r="A262" s="116"/>
      <c r="B262" s="117"/>
    </row>
    <row r="263">
      <c r="A263" s="116"/>
      <c r="B263" s="117"/>
    </row>
    <row r="264">
      <c r="A264" s="116"/>
      <c r="B264" s="117"/>
    </row>
    <row r="265">
      <c r="A265" s="116"/>
      <c r="B265" s="117"/>
    </row>
    <row r="266">
      <c r="A266" s="116"/>
      <c r="B266" s="117"/>
    </row>
    <row r="267">
      <c r="A267" s="116"/>
      <c r="B267" s="117"/>
    </row>
    <row r="268">
      <c r="A268" s="116"/>
      <c r="B268" s="117"/>
    </row>
    <row r="269">
      <c r="A269" s="116"/>
      <c r="B269" s="117"/>
    </row>
    <row r="270">
      <c r="A270" s="116"/>
      <c r="B270" s="117"/>
    </row>
    <row r="271">
      <c r="A271" s="116"/>
      <c r="B271" s="117"/>
    </row>
    <row r="272">
      <c r="A272" s="116"/>
      <c r="B272" s="117"/>
    </row>
    <row r="273">
      <c r="A273" s="116"/>
      <c r="B273" s="117"/>
    </row>
    <row r="274">
      <c r="A274" s="116"/>
      <c r="B274" s="117"/>
    </row>
    <row r="275">
      <c r="A275" s="116"/>
      <c r="B275" s="117"/>
    </row>
    <row r="276">
      <c r="A276" s="116"/>
      <c r="B276" s="117"/>
    </row>
    <row r="277">
      <c r="A277" s="116"/>
      <c r="B277" s="117"/>
    </row>
    <row r="278">
      <c r="A278" s="116"/>
      <c r="B278" s="117"/>
    </row>
    <row r="279">
      <c r="A279" s="116"/>
      <c r="B279" s="117"/>
    </row>
    <row r="280">
      <c r="A280" s="116"/>
      <c r="B280" s="117"/>
    </row>
    <row r="281">
      <c r="A281" s="116"/>
      <c r="B281" s="117"/>
    </row>
    <row r="282">
      <c r="A282" s="116"/>
      <c r="B282" s="117"/>
    </row>
    <row r="283">
      <c r="A283" s="116"/>
      <c r="B283" s="117"/>
    </row>
    <row r="284">
      <c r="A284" s="116"/>
      <c r="B284" s="117"/>
    </row>
    <row r="285">
      <c r="A285" s="116"/>
      <c r="B285" s="117"/>
    </row>
    <row r="286">
      <c r="A286" s="116"/>
      <c r="B286" s="117"/>
    </row>
    <row r="287">
      <c r="A287" s="116"/>
      <c r="B287" s="117"/>
    </row>
    <row r="288">
      <c r="A288" s="116"/>
      <c r="B288" s="117"/>
    </row>
    <row r="289">
      <c r="A289" s="116"/>
      <c r="B289" s="117"/>
    </row>
    <row r="290">
      <c r="A290" s="116"/>
      <c r="B290" s="117"/>
    </row>
    <row r="291">
      <c r="A291" s="116"/>
      <c r="B291" s="117"/>
    </row>
    <row r="292">
      <c r="A292" s="116"/>
      <c r="B292" s="117"/>
    </row>
    <row r="293">
      <c r="A293" s="116"/>
      <c r="B293" s="117"/>
    </row>
    <row r="294">
      <c r="A294" s="116"/>
      <c r="B294" s="117"/>
    </row>
    <row r="295">
      <c r="A295" s="116"/>
      <c r="B295" s="117"/>
    </row>
    <row r="296">
      <c r="A296" s="116"/>
      <c r="B296" s="117"/>
    </row>
    <row r="297">
      <c r="A297" s="116"/>
      <c r="B297" s="117"/>
    </row>
    <row r="298">
      <c r="A298" s="116"/>
      <c r="B298" s="117"/>
    </row>
    <row r="299">
      <c r="A299" s="116"/>
      <c r="B299" s="117"/>
    </row>
    <row r="300">
      <c r="A300" s="116"/>
      <c r="B300" s="117"/>
    </row>
    <row r="301">
      <c r="A301" s="116"/>
      <c r="B301" s="117"/>
    </row>
    <row r="302">
      <c r="A302" s="116"/>
      <c r="B302" s="117"/>
    </row>
    <row r="303">
      <c r="A303" s="116"/>
      <c r="B303" s="117"/>
    </row>
    <row r="304">
      <c r="A304" s="116"/>
      <c r="B304" s="117"/>
    </row>
    <row r="305">
      <c r="A305" s="116"/>
      <c r="B305" s="117"/>
    </row>
    <row r="306">
      <c r="A306" s="116"/>
      <c r="B306" s="117"/>
    </row>
    <row r="307">
      <c r="A307" s="116"/>
      <c r="B307" s="117"/>
    </row>
    <row r="308">
      <c r="A308" s="116"/>
      <c r="B308" s="117"/>
    </row>
    <row r="309">
      <c r="A309" s="116"/>
      <c r="B309" s="117"/>
    </row>
    <row r="310">
      <c r="A310" s="116"/>
      <c r="B310" s="117"/>
    </row>
    <row r="311">
      <c r="A311" s="116"/>
      <c r="B311" s="117"/>
    </row>
    <row r="312">
      <c r="A312" s="116"/>
      <c r="B312" s="117"/>
    </row>
    <row r="313">
      <c r="A313" s="116"/>
      <c r="B313" s="117"/>
    </row>
    <row r="314">
      <c r="A314" s="116"/>
      <c r="B314" s="117"/>
    </row>
    <row r="315">
      <c r="A315" s="116"/>
      <c r="B315" s="117"/>
    </row>
    <row r="316">
      <c r="A316" s="116"/>
      <c r="B316" s="117"/>
    </row>
    <row r="317">
      <c r="A317" s="116"/>
      <c r="B317" s="117"/>
    </row>
    <row r="318">
      <c r="A318" s="116"/>
      <c r="B318" s="117"/>
    </row>
    <row r="319">
      <c r="A319" s="116"/>
      <c r="B319" s="117"/>
    </row>
    <row r="320">
      <c r="A320" s="116"/>
      <c r="B320" s="117"/>
    </row>
    <row r="321">
      <c r="A321" s="116"/>
      <c r="B321" s="117"/>
    </row>
    <row r="322">
      <c r="A322" s="116"/>
      <c r="B322" s="117"/>
    </row>
    <row r="323">
      <c r="A323" s="116"/>
      <c r="B323" s="117"/>
    </row>
    <row r="324">
      <c r="A324" s="116"/>
      <c r="B324" s="117"/>
    </row>
    <row r="325">
      <c r="A325" s="116"/>
      <c r="B325" s="117"/>
    </row>
    <row r="326">
      <c r="A326" s="116"/>
      <c r="B326" s="117"/>
    </row>
    <row r="327">
      <c r="A327" s="116"/>
      <c r="B327" s="117"/>
    </row>
    <row r="328">
      <c r="A328" s="116"/>
      <c r="B328" s="117"/>
    </row>
    <row r="329">
      <c r="A329" s="116"/>
      <c r="B329" s="117"/>
    </row>
    <row r="330">
      <c r="A330" s="116"/>
      <c r="B330" s="117"/>
    </row>
    <row r="331">
      <c r="A331" s="116"/>
      <c r="B331" s="117"/>
    </row>
    <row r="332">
      <c r="A332" s="116"/>
      <c r="B332" s="117"/>
    </row>
    <row r="333">
      <c r="A333" s="116"/>
      <c r="B333" s="117"/>
    </row>
    <row r="334">
      <c r="A334" s="116"/>
      <c r="B334" s="117"/>
    </row>
    <row r="335">
      <c r="A335" s="116"/>
      <c r="B335" s="117"/>
    </row>
    <row r="336">
      <c r="A336" s="116"/>
      <c r="B336" s="117"/>
    </row>
    <row r="337">
      <c r="A337" s="116"/>
      <c r="B337" s="117"/>
    </row>
    <row r="338">
      <c r="A338" s="116"/>
      <c r="B338" s="117"/>
    </row>
    <row r="339">
      <c r="A339" s="116"/>
      <c r="B339" s="117"/>
    </row>
    <row r="340">
      <c r="A340" s="116"/>
      <c r="B340" s="117"/>
    </row>
    <row r="341">
      <c r="A341" s="116"/>
      <c r="B341" s="117"/>
    </row>
    <row r="342">
      <c r="A342" s="116"/>
      <c r="B342" s="117"/>
    </row>
    <row r="343">
      <c r="A343" s="116"/>
      <c r="B343" s="117"/>
    </row>
    <row r="344">
      <c r="A344" s="116"/>
      <c r="B344" s="117"/>
    </row>
    <row r="345">
      <c r="A345" s="116"/>
      <c r="B345" s="117"/>
    </row>
    <row r="346">
      <c r="A346" s="116"/>
      <c r="B346" s="117"/>
    </row>
    <row r="347">
      <c r="A347" s="116"/>
      <c r="B347" s="117"/>
    </row>
    <row r="348">
      <c r="A348" s="116"/>
      <c r="B348" s="117"/>
    </row>
    <row r="349">
      <c r="A349" s="116"/>
      <c r="B349" s="117"/>
    </row>
    <row r="350">
      <c r="A350" s="116"/>
      <c r="B350" s="117"/>
    </row>
    <row r="351">
      <c r="A351" s="116"/>
      <c r="B351" s="117"/>
    </row>
    <row r="352">
      <c r="A352" s="116"/>
      <c r="B352" s="117"/>
    </row>
    <row r="353">
      <c r="A353" s="116"/>
      <c r="B353" s="117"/>
    </row>
    <row r="354">
      <c r="A354" s="116"/>
      <c r="B354" s="117"/>
    </row>
    <row r="355">
      <c r="A355" s="116"/>
      <c r="B355" s="117"/>
    </row>
    <row r="356">
      <c r="A356" s="116"/>
      <c r="B356" s="117"/>
    </row>
    <row r="357">
      <c r="A357" s="116"/>
      <c r="B357" s="117"/>
    </row>
    <row r="358">
      <c r="A358" s="116"/>
      <c r="B358" s="117"/>
    </row>
    <row r="359">
      <c r="A359" s="116"/>
      <c r="B359" s="117"/>
    </row>
    <row r="360">
      <c r="A360" s="116"/>
      <c r="B360" s="117"/>
    </row>
    <row r="361">
      <c r="A361" s="116"/>
      <c r="B361" s="117"/>
    </row>
    <row r="362">
      <c r="A362" s="116"/>
      <c r="B362" s="117"/>
    </row>
    <row r="363">
      <c r="A363" s="116"/>
      <c r="B363" s="117"/>
    </row>
    <row r="364">
      <c r="A364" s="116"/>
      <c r="B364" s="117"/>
    </row>
    <row r="365">
      <c r="A365" s="116"/>
      <c r="B365" s="117"/>
    </row>
    <row r="366">
      <c r="A366" s="116"/>
      <c r="B366" s="117"/>
    </row>
    <row r="367">
      <c r="A367" s="116"/>
      <c r="B367" s="117"/>
    </row>
    <row r="368">
      <c r="A368" s="116"/>
      <c r="B368" s="117"/>
    </row>
    <row r="369">
      <c r="A369" s="116"/>
      <c r="B369" s="117"/>
    </row>
    <row r="370">
      <c r="A370" s="116"/>
      <c r="B370" s="117"/>
    </row>
    <row r="371">
      <c r="A371" s="116"/>
      <c r="B371" s="117"/>
    </row>
    <row r="372">
      <c r="A372" s="116"/>
      <c r="B372" s="117"/>
    </row>
    <row r="373">
      <c r="A373" s="116"/>
      <c r="B373" s="117"/>
    </row>
    <row r="374">
      <c r="A374" s="116"/>
      <c r="B374" s="117"/>
    </row>
    <row r="375">
      <c r="A375" s="116"/>
      <c r="B375" s="117"/>
    </row>
    <row r="376">
      <c r="A376" s="116"/>
      <c r="B376" s="117"/>
    </row>
    <row r="377">
      <c r="A377" s="116"/>
      <c r="B377" s="117"/>
    </row>
    <row r="378">
      <c r="A378" s="116"/>
      <c r="B378" s="117"/>
    </row>
    <row r="379">
      <c r="A379" s="116"/>
      <c r="B379" s="117"/>
    </row>
    <row r="380">
      <c r="A380" s="116"/>
      <c r="B380" s="117"/>
    </row>
    <row r="381">
      <c r="A381" s="116"/>
      <c r="B381" s="117"/>
    </row>
    <row r="382">
      <c r="A382" s="116"/>
      <c r="B382" s="117"/>
    </row>
    <row r="383">
      <c r="A383" s="116"/>
      <c r="B383" s="117"/>
    </row>
    <row r="384">
      <c r="A384" s="116"/>
      <c r="B384" s="117"/>
    </row>
    <row r="385">
      <c r="A385" s="116"/>
      <c r="B385" s="117"/>
    </row>
    <row r="386">
      <c r="A386" s="116"/>
      <c r="B386" s="117"/>
    </row>
    <row r="387">
      <c r="A387" s="116"/>
      <c r="B387" s="117"/>
    </row>
    <row r="388">
      <c r="A388" s="116"/>
      <c r="B388" s="117"/>
    </row>
    <row r="389">
      <c r="A389" s="116"/>
      <c r="B389" s="117"/>
    </row>
    <row r="390">
      <c r="A390" s="116"/>
      <c r="B390" s="117"/>
    </row>
    <row r="391">
      <c r="A391" s="116"/>
      <c r="B391" s="117"/>
    </row>
    <row r="392">
      <c r="A392" s="116"/>
      <c r="B392" s="117"/>
    </row>
    <row r="393">
      <c r="A393" s="116"/>
      <c r="B393" s="117"/>
    </row>
    <row r="394">
      <c r="A394" s="116"/>
      <c r="B394" s="117"/>
    </row>
    <row r="395">
      <c r="A395" s="116"/>
      <c r="B395" s="117"/>
    </row>
    <row r="396">
      <c r="A396" s="116"/>
      <c r="B396" s="117"/>
    </row>
    <row r="397">
      <c r="A397" s="116"/>
      <c r="B397" s="117"/>
    </row>
    <row r="398">
      <c r="A398" s="116"/>
      <c r="B398" s="117"/>
    </row>
    <row r="399">
      <c r="A399" s="116"/>
      <c r="B399" s="117"/>
    </row>
    <row r="400">
      <c r="A400" s="116"/>
      <c r="B400" s="117"/>
    </row>
    <row r="401">
      <c r="A401" s="116"/>
      <c r="B401" s="117"/>
    </row>
    <row r="402">
      <c r="A402" s="116"/>
      <c r="B402" s="117"/>
    </row>
    <row r="403">
      <c r="A403" s="116"/>
      <c r="B403" s="117"/>
    </row>
    <row r="404">
      <c r="A404" s="116"/>
      <c r="B404" s="117"/>
    </row>
    <row r="405">
      <c r="A405" s="116"/>
      <c r="B405" s="117"/>
    </row>
    <row r="406">
      <c r="A406" s="116"/>
      <c r="B406" s="117"/>
    </row>
    <row r="407">
      <c r="A407" s="116"/>
      <c r="B407" s="117"/>
    </row>
    <row r="408">
      <c r="A408" s="116"/>
      <c r="B408" s="117"/>
    </row>
    <row r="409">
      <c r="A409" s="116"/>
      <c r="B409" s="117"/>
    </row>
    <row r="410">
      <c r="A410" s="116"/>
      <c r="B410" s="117"/>
    </row>
    <row r="411">
      <c r="A411" s="116"/>
      <c r="B411" s="117"/>
    </row>
    <row r="412">
      <c r="A412" s="116"/>
      <c r="B412" s="117"/>
    </row>
    <row r="413">
      <c r="A413" s="116"/>
      <c r="B413" s="117"/>
    </row>
    <row r="414">
      <c r="A414" s="116"/>
      <c r="B414" s="117"/>
    </row>
    <row r="415">
      <c r="A415" s="116"/>
      <c r="B415" s="117"/>
    </row>
    <row r="416">
      <c r="A416" s="116"/>
      <c r="B416" s="117"/>
    </row>
    <row r="417">
      <c r="A417" s="116"/>
      <c r="B417" s="117"/>
    </row>
    <row r="418">
      <c r="A418" s="116"/>
      <c r="B418" s="117"/>
    </row>
    <row r="419">
      <c r="A419" s="116"/>
      <c r="B419" s="117"/>
    </row>
    <row r="420">
      <c r="A420" s="116"/>
      <c r="B420" s="117"/>
    </row>
    <row r="421">
      <c r="A421" s="116"/>
      <c r="B421" s="117"/>
    </row>
    <row r="422">
      <c r="A422" s="116"/>
      <c r="B422" s="117"/>
    </row>
    <row r="423">
      <c r="A423" s="116"/>
      <c r="B423" s="117"/>
    </row>
    <row r="424">
      <c r="A424" s="116"/>
      <c r="B424" s="117"/>
    </row>
    <row r="425">
      <c r="A425" s="116"/>
      <c r="B425" s="117"/>
    </row>
    <row r="426">
      <c r="A426" s="116"/>
      <c r="B426" s="117"/>
    </row>
    <row r="427">
      <c r="A427" s="116"/>
      <c r="B427" s="117"/>
    </row>
    <row r="428">
      <c r="A428" s="116"/>
      <c r="B428" s="117"/>
    </row>
    <row r="429">
      <c r="A429" s="116"/>
      <c r="B429" s="117"/>
    </row>
    <row r="430">
      <c r="A430" s="116"/>
      <c r="B430" s="117"/>
    </row>
    <row r="431">
      <c r="A431" s="116"/>
      <c r="B431" s="117"/>
    </row>
    <row r="432">
      <c r="A432" s="116"/>
      <c r="B432" s="117"/>
    </row>
    <row r="433">
      <c r="A433" s="116"/>
      <c r="B433" s="117"/>
    </row>
    <row r="434">
      <c r="A434" s="116"/>
      <c r="B434" s="117"/>
    </row>
    <row r="435">
      <c r="A435" s="116"/>
      <c r="B435" s="117"/>
    </row>
    <row r="436">
      <c r="A436" s="116"/>
      <c r="B436" s="117"/>
    </row>
    <row r="437">
      <c r="A437" s="116"/>
      <c r="B437" s="117"/>
    </row>
    <row r="438">
      <c r="A438" s="116"/>
      <c r="B438" s="117"/>
    </row>
    <row r="439">
      <c r="A439" s="116"/>
      <c r="B439" s="117"/>
    </row>
    <row r="440">
      <c r="A440" s="116"/>
      <c r="B440" s="117"/>
    </row>
    <row r="441">
      <c r="A441" s="116"/>
      <c r="B441" s="117"/>
    </row>
    <row r="442">
      <c r="A442" s="116"/>
      <c r="B442" s="117"/>
    </row>
    <row r="443">
      <c r="A443" s="116"/>
      <c r="B443" s="117"/>
    </row>
    <row r="444">
      <c r="A444" s="116"/>
      <c r="B444" s="117"/>
    </row>
    <row r="445">
      <c r="A445" s="116"/>
      <c r="B445" s="117"/>
    </row>
    <row r="446">
      <c r="A446" s="116"/>
      <c r="B446" s="117"/>
    </row>
    <row r="447">
      <c r="A447" s="116"/>
      <c r="B447" s="117"/>
    </row>
    <row r="448">
      <c r="A448" s="116"/>
      <c r="B448" s="117"/>
    </row>
    <row r="449">
      <c r="A449" s="116"/>
      <c r="B449" s="117"/>
    </row>
    <row r="450">
      <c r="A450" s="116"/>
      <c r="B450" s="117"/>
    </row>
    <row r="451">
      <c r="A451" s="116"/>
      <c r="B451" s="117"/>
    </row>
    <row r="452">
      <c r="A452" s="116"/>
      <c r="B452" s="117"/>
    </row>
    <row r="453">
      <c r="A453" s="116"/>
      <c r="B453" s="117"/>
    </row>
    <row r="454">
      <c r="A454" s="116"/>
      <c r="B454" s="117"/>
    </row>
    <row r="455">
      <c r="A455" s="116"/>
      <c r="B455" s="117"/>
    </row>
    <row r="456">
      <c r="A456" s="116"/>
      <c r="B456" s="117"/>
    </row>
    <row r="457">
      <c r="A457" s="116"/>
      <c r="B457" s="117"/>
    </row>
    <row r="458">
      <c r="A458" s="116"/>
      <c r="B458" s="117"/>
    </row>
    <row r="459">
      <c r="A459" s="116"/>
      <c r="B459" s="117"/>
    </row>
    <row r="460">
      <c r="A460" s="116"/>
      <c r="B460" s="117"/>
    </row>
    <row r="461">
      <c r="A461" s="116"/>
      <c r="B461" s="117"/>
    </row>
    <row r="462">
      <c r="A462" s="116"/>
      <c r="B462" s="117"/>
    </row>
    <row r="463">
      <c r="A463" s="116"/>
      <c r="B463" s="117"/>
    </row>
    <row r="464">
      <c r="A464" s="116"/>
      <c r="B464" s="117"/>
    </row>
    <row r="465">
      <c r="A465" s="116"/>
      <c r="B465" s="117"/>
    </row>
    <row r="466">
      <c r="A466" s="116"/>
      <c r="B466" s="117"/>
    </row>
    <row r="467">
      <c r="A467" s="116"/>
      <c r="B467" s="117"/>
    </row>
    <row r="468">
      <c r="A468" s="116"/>
      <c r="B468" s="117"/>
    </row>
    <row r="469">
      <c r="A469" s="116"/>
      <c r="B469" s="117"/>
    </row>
    <row r="470">
      <c r="A470" s="116"/>
      <c r="B470" s="117"/>
    </row>
    <row r="471">
      <c r="A471" s="116"/>
      <c r="B471" s="117"/>
    </row>
    <row r="472">
      <c r="A472" s="116"/>
      <c r="B472" s="117"/>
    </row>
    <row r="473">
      <c r="A473" s="116"/>
      <c r="B473" s="117"/>
    </row>
    <row r="474">
      <c r="A474" s="116"/>
      <c r="B474" s="117"/>
    </row>
    <row r="475">
      <c r="A475" s="116"/>
      <c r="B475" s="117"/>
    </row>
    <row r="476">
      <c r="A476" s="116"/>
      <c r="B476" s="117"/>
    </row>
    <row r="477">
      <c r="A477" s="116"/>
      <c r="B477" s="117"/>
    </row>
    <row r="478">
      <c r="A478" s="116"/>
      <c r="B478" s="117"/>
    </row>
    <row r="479">
      <c r="A479" s="116"/>
      <c r="B479" s="117"/>
    </row>
    <row r="480">
      <c r="A480" s="116"/>
      <c r="B480" s="117"/>
    </row>
    <row r="481">
      <c r="A481" s="116"/>
      <c r="B481" s="117"/>
    </row>
    <row r="482">
      <c r="A482" s="116"/>
      <c r="B482" s="117"/>
    </row>
    <row r="483">
      <c r="A483" s="116"/>
      <c r="B483" s="117"/>
    </row>
    <row r="484">
      <c r="A484" s="116"/>
      <c r="B484" s="117"/>
    </row>
    <row r="485">
      <c r="A485" s="116"/>
      <c r="B485" s="117"/>
    </row>
    <row r="486">
      <c r="A486" s="116"/>
      <c r="B486" s="117"/>
    </row>
    <row r="487">
      <c r="A487" s="116"/>
      <c r="B487" s="117"/>
    </row>
    <row r="488">
      <c r="A488" s="116"/>
      <c r="B488" s="117"/>
    </row>
    <row r="489">
      <c r="A489" s="116"/>
      <c r="B489" s="117"/>
    </row>
    <row r="490">
      <c r="A490" s="116"/>
      <c r="B490" s="117"/>
    </row>
    <row r="491">
      <c r="A491" s="116"/>
      <c r="B491" s="117"/>
    </row>
    <row r="492">
      <c r="A492" s="116"/>
      <c r="B492" s="117"/>
    </row>
    <row r="493">
      <c r="A493" s="116"/>
      <c r="B493" s="117"/>
    </row>
    <row r="494">
      <c r="A494" s="116"/>
      <c r="B494" s="117"/>
    </row>
    <row r="495">
      <c r="A495" s="116"/>
      <c r="B495" s="117"/>
    </row>
    <row r="496">
      <c r="A496" s="116"/>
      <c r="B496" s="117"/>
    </row>
    <row r="497">
      <c r="A497" s="116"/>
      <c r="B497" s="117"/>
    </row>
    <row r="498">
      <c r="A498" s="116"/>
      <c r="B498" s="117"/>
    </row>
    <row r="499">
      <c r="A499" s="116"/>
      <c r="B499" s="117"/>
    </row>
    <row r="500">
      <c r="A500" s="116"/>
      <c r="B500" s="117"/>
    </row>
    <row r="501">
      <c r="A501" s="116"/>
      <c r="B501" s="117"/>
    </row>
    <row r="502">
      <c r="A502" s="116"/>
      <c r="B502" s="117"/>
    </row>
    <row r="503">
      <c r="A503" s="116"/>
      <c r="B503" s="117"/>
    </row>
    <row r="504">
      <c r="A504" s="116"/>
      <c r="B504" s="117"/>
    </row>
    <row r="505">
      <c r="A505" s="116"/>
      <c r="B505" s="117"/>
    </row>
    <row r="506">
      <c r="A506" s="116"/>
      <c r="B506" s="117"/>
    </row>
    <row r="507">
      <c r="A507" s="116"/>
      <c r="B507" s="117"/>
    </row>
    <row r="508">
      <c r="A508" s="116"/>
      <c r="B508" s="117"/>
    </row>
    <row r="509">
      <c r="A509" s="116"/>
      <c r="B509" s="117"/>
    </row>
    <row r="510">
      <c r="A510" s="116"/>
      <c r="B510" s="117"/>
    </row>
    <row r="511">
      <c r="A511" s="116"/>
      <c r="B511" s="117"/>
    </row>
    <row r="512">
      <c r="A512" s="116"/>
      <c r="B512" s="117"/>
    </row>
    <row r="513">
      <c r="A513" s="116"/>
      <c r="B513" s="117"/>
    </row>
    <row r="514">
      <c r="A514" s="116"/>
      <c r="B514" s="117"/>
    </row>
    <row r="515">
      <c r="A515" s="116"/>
      <c r="B515" s="117"/>
    </row>
    <row r="516">
      <c r="A516" s="116"/>
      <c r="B516" s="117"/>
    </row>
    <row r="517">
      <c r="A517" s="116"/>
      <c r="B517" s="117"/>
    </row>
    <row r="518">
      <c r="A518" s="116"/>
      <c r="B518" s="117"/>
    </row>
    <row r="519">
      <c r="A519" s="116"/>
      <c r="B519" s="117"/>
    </row>
    <row r="520">
      <c r="A520" s="116"/>
      <c r="B520" s="117"/>
    </row>
    <row r="521">
      <c r="A521" s="116"/>
      <c r="B521" s="117"/>
    </row>
    <row r="522">
      <c r="A522" s="116"/>
      <c r="B522" s="117"/>
    </row>
    <row r="523">
      <c r="A523" s="116"/>
      <c r="B523" s="117"/>
    </row>
    <row r="524">
      <c r="A524" s="116"/>
      <c r="B524" s="117"/>
    </row>
    <row r="525">
      <c r="A525" s="116"/>
      <c r="B525" s="117"/>
    </row>
    <row r="526">
      <c r="A526" s="116"/>
      <c r="B526" s="117"/>
    </row>
    <row r="527">
      <c r="A527" s="116"/>
      <c r="B527" s="117"/>
    </row>
    <row r="528">
      <c r="A528" s="116"/>
      <c r="B528" s="117"/>
    </row>
    <row r="529">
      <c r="A529" s="116"/>
      <c r="B529" s="117"/>
    </row>
    <row r="530">
      <c r="A530" s="116"/>
      <c r="B530" s="117"/>
    </row>
    <row r="531">
      <c r="A531" s="116"/>
      <c r="B531" s="117"/>
    </row>
    <row r="532">
      <c r="A532" s="116"/>
      <c r="B532" s="117"/>
    </row>
    <row r="533">
      <c r="A533" s="116"/>
      <c r="B533" s="117"/>
    </row>
    <row r="534">
      <c r="A534" s="116"/>
      <c r="B534" s="117"/>
    </row>
    <row r="535">
      <c r="A535" s="116"/>
      <c r="B535" s="117"/>
    </row>
    <row r="536">
      <c r="A536" s="116"/>
      <c r="B536" s="117"/>
    </row>
    <row r="537">
      <c r="A537" s="116"/>
      <c r="B537" s="117"/>
    </row>
    <row r="538">
      <c r="A538" s="116"/>
      <c r="B538" s="117"/>
    </row>
    <row r="539">
      <c r="A539" s="116"/>
      <c r="B539" s="117"/>
    </row>
    <row r="540">
      <c r="A540" s="116"/>
      <c r="B540" s="117"/>
    </row>
    <row r="541">
      <c r="A541" s="116"/>
      <c r="B541" s="117"/>
    </row>
    <row r="542">
      <c r="A542" s="116"/>
      <c r="B542" s="117"/>
    </row>
    <row r="543">
      <c r="A543" s="116"/>
      <c r="B543" s="117"/>
    </row>
    <row r="544">
      <c r="A544" s="116"/>
      <c r="B544" s="117"/>
    </row>
    <row r="545">
      <c r="A545" s="116"/>
      <c r="B545" s="117"/>
    </row>
    <row r="546">
      <c r="A546" s="116"/>
      <c r="B546" s="117"/>
    </row>
    <row r="547">
      <c r="A547" s="116"/>
      <c r="B547" s="117"/>
    </row>
    <row r="548">
      <c r="A548" s="116"/>
      <c r="B548" s="117"/>
    </row>
    <row r="549">
      <c r="A549" s="116"/>
      <c r="B549" s="117"/>
    </row>
    <row r="550">
      <c r="A550" s="116"/>
      <c r="B550" s="117"/>
    </row>
    <row r="551">
      <c r="A551" s="116"/>
      <c r="B551" s="117"/>
    </row>
    <row r="552">
      <c r="A552" s="116"/>
      <c r="B552" s="117"/>
    </row>
    <row r="553">
      <c r="A553" s="116"/>
      <c r="B553" s="117"/>
    </row>
    <row r="554">
      <c r="A554" s="116"/>
      <c r="B554" s="117"/>
    </row>
    <row r="555">
      <c r="A555" s="116"/>
      <c r="B555" s="117"/>
    </row>
    <row r="556">
      <c r="A556" s="116"/>
      <c r="B556" s="117"/>
    </row>
    <row r="557">
      <c r="A557" s="116"/>
      <c r="B557" s="117"/>
    </row>
    <row r="558">
      <c r="A558" s="116"/>
      <c r="B558" s="117"/>
    </row>
    <row r="559">
      <c r="A559" s="116"/>
      <c r="B559" s="117"/>
    </row>
    <row r="560">
      <c r="A560" s="116"/>
      <c r="B560" s="117"/>
    </row>
    <row r="561">
      <c r="A561" s="116"/>
      <c r="B561" s="117"/>
    </row>
    <row r="562">
      <c r="A562" s="116"/>
      <c r="B562" s="117"/>
    </row>
    <row r="563">
      <c r="A563" s="116"/>
      <c r="B563" s="117"/>
    </row>
    <row r="564">
      <c r="A564" s="116"/>
      <c r="B564" s="117"/>
    </row>
    <row r="565">
      <c r="A565" s="116"/>
      <c r="B565" s="117"/>
    </row>
    <row r="566">
      <c r="A566" s="116"/>
      <c r="B566" s="117"/>
    </row>
    <row r="567">
      <c r="A567" s="116"/>
      <c r="B567" s="117"/>
    </row>
    <row r="568">
      <c r="A568" s="116"/>
      <c r="B568" s="117"/>
    </row>
    <row r="569">
      <c r="A569" s="116"/>
      <c r="B569" s="117"/>
    </row>
    <row r="570">
      <c r="A570" s="116"/>
      <c r="B570" s="117"/>
    </row>
    <row r="571">
      <c r="A571" s="116"/>
      <c r="B571" s="117"/>
    </row>
    <row r="572">
      <c r="A572" s="116"/>
      <c r="B572" s="117"/>
    </row>
    <row r="573">
      <c r="A573" s="116"/>
      <c r="B573" s="117"/>
    </row>
    <row r="574">
      <c r="A574" s="116"/>
      <c r="B574" s="117"/>
    </row>
    <row r="575">
      <c r="A575" s="116"/>
      <c r="B575" s="117"/>
    </row>
    <row r="576">
      <c r="A576" s="116"/>
      <c r="B576" s="117"/>
    </row>
    <row r="577">
      <c r="A577" s="116"/>
      <c r="B577" s="117"/>
    </row>
    <row r="578">
      <c r="A578" s="116"/>
      <c r="B578" s="117"/>
    </row>
    <row r="579">
      <c r="A579" s="116"/>
      <c r="B579" s="117"/>
    </row>
    <row r="580">
      <c r="A580" s="116"/>
      <c r="B580" s="117"/>
    </row>
    <row r="581">
      <c r="A581" s="116"/>
      <c r="B581" s="117"/>
    </row>
    <row r="582">
      <c r="A582" s="116"/>
      <c r="B582" s="117"/>
    </row>
    <row r="583">
      <c r="A583" s="116"/>
      <c r="B583" s="117"/>
    </row>
    <row r="584">
      <c r="A584" s="116"/>
      <c r="B584" s="117"/>
    </row>
    <row r="585">
      <c r="A585" s="116"/>
      <c r="B585" s="117"/>
    </row>
    <row r="586">
      <c r="A586" s="116"/>
      <c r="B586" s="117"/>
    </row>
    <row r="587">
      <c r="A587" s="116"/>
      <c r="B587" s="117"/>
    </row>
    <row r="588">
      <c r="A588" s="116"/>
      <c r="B588" s="117"/>
    </row>
    <row r="589">
      <c r="A589" s="116"/>
      <c r="B589" s="117"/>
    </row>
    <row r="590">
      <c r="A590" s="116"/>
      <c r="B590" s="117"/>
    </row>
    <row r="591">
      <c r="A591" s="116"/>
      <c r="B591" s="117"/>
    </row>
    <row r="592">
      <c r="A592" s="116"/>
      <c r="B592" s="117"/>
    </row>
    <row r="593">
      <c r="A593" s="116"/>
      <c r="B593" s="117"/>
    </row>
    <row r="594">
      <c r="A594" s="116"/>
      <c r="B594" s="117"/>
    </row>
    <row r="595">
      <c r="A595" s="116"/>
      <c r="B595" s="117"/>
    </row>
    <row r="596">
      <c r="A596" s="116"/>
      <c r="B596" s="117"/>
    </row>
    <row r="597">
      <c r="A597" s="116"/>
      <c r="B597" s="117"/>
    </row>
    <row r="598">
      <c r="A598" s="116"/>
      <c r="B598" s="117"/>
    </row>
    <row r="599">
      <c r="A599" s="116"/>
      <c r="B599" s="117"/>
    </row>
    <row r="600">
      <c r="A600" s="116"/>
      <c r="B600" s="117"/>
    </row>
    <row r="601">
      <c r="A601" s="116"/>
      <c r="B601" s="117"/>
    </row>
    <row r="602">
      <c r="A602" s="116"/>
      <c r="B602" s="117"/>
    </row>
    <row r="603">
      <c r="A603" s="116"/>
      <c r="B603" s="117"/>
    </row>
    <row r="604">
      <c r="A604" s="116"/>
      <c r="B604" s="117"/>
    </row>
    <row r="605">
      <c r="A605" s="116"/>
      <c r="B605" s="117"/>
    </row>
    <row r="606">
      <c r="A606" s="116"/>
      <c r="B606" s="117"/>
    </row>
    <row r="607">
      <c r="A607" s="116"/>
      <c r="B607" s="117"/>
    </row>
    <row r="608">
      <c r="A608" s="116"/>
      <c r="B608" s="117"/>
    </row>
    <row r="609">
      <c r="A609" s="116"/>
      <c r="B609" s="117"/>
    </row>
    <row r="610">
      <c r="A610" s="116"/>
      <c r="B610" s="117"/>
    </row>
    <row r="611">
      <c r="A611" s="116"/>
      <c r="B611" s="117"/>
    </row>
    <row r="612">
      <c r="A612" s="116"/>
      <c r="B612" s="117"/>
    </row>
    <row r="613">
      <c r="A613" s="116"/>
      <c r="B613" s="117"/>
    </row>
    <row r="614">
      <c r="A614" s="116"/>
      <c r="B614" s="117"/>
    </row>
    <row r="615">
      <c r="A615" s="116"/>
      <c r="B615" s="117"/>
    </row>
    <row r="616">
      <c r="A616" s="116"/>
      <c r="B616" s="117"/>
    </row>
    <row r="617">
      <c r="A617" s="116"/>
      <c r="B617" s="117"/>
    </row>
    <row r="618">
      <c r="A618" s="116"/>
      <c r="B618" s="117"/>
    </row>
    <row r="619">
      <c r="A619" s="116"/>
      <c r="B619" s="117"/>
    </row>
    <row r="620">
      <c r="A620" s="116"/>
      <c r="B620" s="117"/>
    </row>
    <row r="621">
      <c r="A621" s="116"/>
      <c r="B621" s="117"/>
    </row>
    <row r="622">
      <c r="A622" s="116"/>
      <c r="B622" s="117"/>
    </row>
    <row r="623">
      <c r="A623" s="116"/>
      <c r="B623" s="117"/>
    </row>
    <row r="624">
      <c r="A624" s="116"/>
      <c r="B624" s="117"/>
    </row>
    <row r="625">
      <c r="A625" s="116"/>
      <c r="B625" s="117"/>
    </row>
    <row r="626">
      <c r="A626" s="116"/>
      <c r="B626" s="117"/>
    </row>
    <row r="627">
      <c r="A627" s="116"/>
      <c r="B627" s="117"/>
    </row>
    <row r="628">
      <c r="A628" s="116"/>
      <c r="B628" s="117"/>
    </row>
    <row r="629">
      <c r="A629" s="116"/>
      <c r="B629" s="117"/>
    </row>
    <row r="630">
      <c r="A630" s="116"/>
      <c r="B630" s="117"/>
    </row>
    <row r="631">
      <c r="A631" s="116"/>
      <c r="B631" s="117"/>
    </row>
    <row r="632">
      <c r="A632" s="116"/>
      <c r="B632" s="117"/>
    </row>
    <row r="633">
      <c r="A633" s="116"/>
      <c r="B633" s="117"/>
    </row>
    <row r="634">
      <c r="A634" s="116"/>
      <c r="B634" s="117"/>
    </row>
    <row r="635">
      <c r="A635" s="116"/>
      <c r="B635" s="117"/>
    </row>
    <row r="636">
      <c r="A636" s="116"/>
      <c r="B636" s="117"/>
    </row>
    <row r="637">
      <c r="A637" s="116"/>
      <c r="B637" s="117"/>
    </row>
    <row r="638">
      <c r="A638" s="116"/>
      <c r="B638" s="117"/>
    </row>
    <row r="639">
      <c r="A639" s="116"/>
      <c r="B639" s="117"/>
    </row>
    <row r="640">
      <c r="A640" s="116"/>
      <c r="B640" s="117"/>
    </row>
    <row r="641">
      <c r="A641" s="116"/>
      <c r="B641" s="117"/>
    </row>
    <row r="642">
      <c r="A642" s="116"/>
      <c r="B642" s="117"/>
    </row>
    <row r="643">
      <c r="A643" s="116"/>
      <c r="B643" s="117"/>
    </row>
    <row r="644">
      <c r="A644" s="116"/>
      <c r="B644" s="117"/>
    </row>
    <row r="645">
      <c r="A645" s="116"/>
      <c r="B645" s="117"/>
    </row>
    <row r="646">
      <c r="A646" s="116"/>
      <c r="B646" s="117"/>
    </row>
    <row r="647">
      <c r="A647" s="116"/>
      <c r="B647" s="117"/>
    </row>
    <row r="648">
      <c r="A648" s="116"/>
      <c r="B648" s="117"/>
    </row>
    <row r="649">
      <c r="A649" s="116"/>
      <c r="B649" s="117"/>
    </row>
    <row r="650">
      <c r="A650" s="116"/>
      <c r="B650" s="117"/>
    </row>
    <row r="651">
      <c r="A651" s="116"/>
      <c r="B651" s="117"/>
    </row>
    <row r="652">
      <c r="A652" s="116"/>
      <c r="B652" s="117"/>
    </row>
    <row r="653">
      <c r="A653" s="116"/>
      <c r="B653" s="117"/>
    </row>
    <row r="654">
      <c r="A654" s="116"/>
      <c r="B654" s="117"/>
    </row>
    <row r="655">
      <c r="A655" s="116"/>
      <c r="B655" s="117"/>
    </row>
    <row r="656">
      <c r="A656" s="116"/>
      <c r="B656" s="117"/>
    </row>
    <row r="657">
      <c r="A657" s="116"/>
      <c r="B657" s="117"/>
    </row>
    <row r="658">
      <c r="A658" s="116"/>
      <c r="B658" s="117"/>
    </row>
    <row r="659">
      <c r="A659" s="116"/>
      <c r="B659" s="117"/>
    </row>
    <row r="660">
      <c r="A660" s="116"/>
      <c r="B660" s="117"/>
    </row>
    <row r="661">
      <c r="A661" s="116"/>
      <c r="B661" s="117"/>
    </row>
    <row r="662">
      <c r="A662" s="116"/>
      <c r="B662" s="117"/>
    </row>
    <row r="663">
      <c r="A663" s="116"/>
      <c r="B663" s="117"/>
    </row>
    <row r="664">
      <c r="A664" s="116"/>
      <c r="B664" s="117"/>
    </row>
    <row r="665">
      <c r="A665" s="116"/>
      <c r="B665" s="117"/>
    </row>
    <row r="666">
      <c r="A666" s="116"/>
      <c r="B666" s="117"/>
    </row>
    <row r="667">
      <c r="A667" s="116"/>
      <c r="B667" s="117"/>
    </row>
    <row r="668">
      <c r="A668" s="116"/>
      <c r="B668" s="117"/>
    </row>
    <row r="669">
      <c r="A669" s="116"/>
      <c r="B669" s="117"/>
    </row>
    <row r="670">
      <c r="A670" s="116"/>
      <c r="B670" s="117"/>
    </row>
    <row r="671">
      <c r="A671" s="116"/>
      <c r="B671" s="117"/>
    </row>
    <row r="672">
      <c r="A672" s="116"/>
      <c r="B672" s="117"/>
    </row>
    <row r="673">
      <c r="A673" s="116"/>
      <c r="B673" s="117"/>
    </row>
    <row r="674">
      <c r="A674" s="116"/>
      <c r="B674" s="117"/>
    </row>
    <row r="675">
      <c r="A675" s="116"/>
      <c r="B675" s="117"/>
    </row>
    <row r="676">
      <c r="A676" s="116"/>
      <c r="B676" s="117"/>
    </row>
    <row r="677">
      <c r="A677" s="116"/>
      <c r="B677" s="117"/>
    </row>
    <row r="678">
      <c r="A678" s="116"/>
      <c r="B678" s="117"/>
    </row>
    <row r="679">
      <c r="A679" s="116"/>
      <c r="B679" s="117"/>
    </row>
    <row r="680">
      <c r="A680" s="116"/>
      <c r="B680" s="117"/>
    </row>
    <row r="681">
      <c r="A681" s="116"/>
      <c r="B681" s="117"/>
    </row>
    <row r="682">
      <c r="A682" s="116"/>
      <c r="B682" s="117"/>
    </row>
    <row r="683">
      <c r="A683" s="116"/>
      <c r="B683" s="117"/>
    </row>
    <row r="684">
      <c r="A684" s="116"/>
      <c r="B684" s="117"/>
    </row>
    <row r="685">
      <c r="A685" s="116"/>
      <c r="B685" s="117"/>
    </row>
    <row r="686">
      <c r="A686" s="116"/>
      <c r="B686" s="117"/>
    </row>
    <row r="687">
      <c r="A687" s="116"/>
      <c r="B687" s="117"/>
    </row>
    <row r="688">
      <c r="A688" s="116"/>
      <c r="B688" s="117"/>
    </row>
    <row r="689">
      <c r="A689" s="116"/>
      <c r="B689" s="117"/>
    </row>
    <row r="690">
      <c r="A690" s="116"/>
      <c r="B690" s="117"/>
    </row>
    <row r="691">
      <c r="A691" s="116"/>
      <c r="B691" s="117"/>
    </row>
    <row r="692">
      <c r="A692" s="116"/>
      <c r="B692" s="117"/>
    </row>
    <row r="693">
      <c r="A693" s="116"/>
      <c r="B693" s="117"/>
    </row>
    <row r="694">
      <c r="A694" s="116"/>
      <c r="B694" s="117"/>
    </row>
    <row r="695">
      <c r="A695" s="116"/>
      <c r="B695" s="117"/>
    </row>
    <row r="696">
      <c r="A696" s="116"/>
      <c r="B696" s="117"/>
    </row>
    <row r="697">
      <c r="A697" s="116"/>
      <c r="B697" s="117"/>
    </row>
    <row r="698">
      <c r="A698" s="116"/>
      <c r="B698" s="117"/>
    </row>
    <row r="699">
      <c r="A699" s="116"/>
      <c r="B699" s="117"/>
    </row>
    <row r="700">
      <c r="A700" s="116"/>
      <c r="B700" s="117"/>
    </row>
    <row r="701">
      <c r="A701" s="116"/>
      <c r="B701" s="117"/>
    </row>
    <row r="702">
      <c r="A702" s="116"/>
      <c r="B702" s="117"/>
    </row>
    <row r="703">
      <c r="A703" s="116"/>
      <c r="B703" s="117"/>
    </row>
    <row r="704">
      <c r="A704" s="116"/>
      <c r="B704" s="117"/>
    </row>
    <row r="705">
      <c r="A705" s="116"/>
      <c r="B705" s="117"/>
    </row>
    <row r="706">
      <c r="A706" s="116"/>
      <c r="B706" s="117"/>
    </row>
    <row r="707">
      <c r="A707" s="116"/>
      <c r="B707" s="117"/>
    </row>
    <row r="708">
      <c r="A708" s="116"/>
      <c r="B708" s="117"/>
    </row>
    <row r="709">
      <c r="A709" s="116"/>
      <c r="B709" s="117"/>
    </row>
    <row r="710">
      <c r="A710" s="116"/>
      <c r="B710" s="117"/>
    </row>
    <row r="711">
      <c r="A711" s="116"/>
      <c r="B711" s="117"/>
    </row>
    <row r="712">
      <c r="A712" s="116"/>
      <c r="B712" s="117"/>
    </row>
    <row r="713">
      <c r="A713" s="116"/>
      <c r="B713" s="117"/>
    </row>
    <row r="714">
      <c r="A714" s="116"/>
      <c r="B714" s="117"/>
    </row>
    <row r="715">
      <c r="A715" s="116"/>
      <c r="B715" s="117"/>
    </row>
    <row r="716">
      <c r="A716" s="116"/>
      <c r="B716" s="117"/>
    </row>
    <row r="717">
      <c r="A717" s="116"/>
      <c r="B717" s="117"/>
    </row>
    <row r="718">
      <c r="A718" s="116"/>
      <c r="B718" s="117"/>
    </row>
    <row r="719">
      <c r="A719" s="116"/>
      <c r="B719" s="117"/>
    </row>
    <row r="720">
      <c r="A720" s="116"/>
      <c r="B720" s="117"/>
    </row>
    <row r="721">
      <c r="A721" s="116"/>
      <c r="B721" s="117"/>
    </row>
    <row r="722">
      <c r="A722" s="116"/>
      <c r="B722" s="117"/>
    </row>
    <row r="723">
      <c r="A723" s="116"/>
      <c r="B723" s="117"/>
    </row>
    <row r="724">
      <c r="A724" s="116"/>
      <c r="B724" s="117"/>
    </row>
    <row r="725">
      <c r="A725" s="116"/>
      <c r="B725" s="117"/>
    </row>
    <row r="726">
      <c r="A726" s="116"/>
      <c r="B726" s="117"/>
    </row>
    <row r="727">
      <c r="A727" s="116"/>
      <c r="B727" s="117"/>
    </row>
    <row r="728">
      <c r="A728" s="116"/>
      <c r="B728" s="117"/>
    </row>
    <row r="729">
      <c r="A729" s="116"/>
      <c r="B729" s="117"/>
    </row>
    <row r="730">
      <c r="A730" s="116"/>
      <c r="B730" s="117"/>
    </row>
    <row r="731">
      <c r="A731" s="116"/>
      <c r="B731" s="117"/>
    </row>
    <row r="732">
      <c r="A732" s="116"/>
      <c r="B732" s="117"/>
    </row>
    <row r="733">
      <c r="A733" s="116"/>
      <c r="B733" s="117"/>
    </row>
    <row r="734">
      <c r="A734" s="116"/>
      <c r="B734" s="117"/>
    </row>
    <row r="735">
      <c r="A735" s="116"/>
      <c r="B735" s="117"/>
    </row>
    <row r="736">
      <c r="A736" s="116"/>
      <c r="B736" s="117"/>
    </row>
    <row r="737">
      <c r="A737" s="116"/>
      <c r="B737" s="117"/>
    </row>
    <row r="738">
      <c r="A738" s="116"/>
      <c r="B738" s="117"/>
    </row>
    <row r="739">
      <c r="A739" s="116"/>
      <c r="B739" s="117"/>
    </row>
    <row r="740">
      <c r="A740" s="116"/>
      <c r="B740" s="117"/>
    </row>
    <row r="741">
      <c r="A741" s="116"/>
      <c r="B741" s="117"/>
    </row>
    <row r="742">
      <c r="A742" s="116"/>
      <c r="B742" s="117"/>
    </row>
    <row r="743">
      <c r="A743" s="116"/>
      <c r="B743" s="117"/>
    </row>
    <row r="744">
      <c r="A744" s="116"/>
      <c r="B744" s="117"/>
    </row>
    <row r="745">
      <c r="A745" s="116"/>
      <c r="B745" s="117"/>
    </row>
    <row r="746">
      <c r="A746" s="116"/>
      <c r="B746" s="117"/>
    </row>
    <row r="747">
      <c r="A747" s="116"/>
      <c r="B747" s="117"/>
    </row>
    <row r="748">
      <c r="A748" s="116"/>
      <c r="B748" s="117"/>
    </row>
    <row r="749">
      <c r="A749" s="116"/>
      <c r="B749" s="117"/>
    </row>
    <row r="750">
      <c r="A750" s="116"/>
      <c r="B750" s="117"/>
    </row>
    <row r="751">
      <c r="A751" s="116"/>
      <c r="B751" s="117"/>
    </row>
    <row r="752">
      <c r="A752" s="116"/>
      <c r="B752" s="117"/>
    </row>
    <row r="753">
      <c r="A753" s="116"/>
      <c r="B753" s="117"/>
    </row>
    <row r="754">
      <c r="A754" s="116"/>
      <c r="B754" s="117"/>
    </row>
    <row r="755">
      <c r="A755" s="116"/>
      <c r="B755" s="117"/>
    </row>
    <row r="756">
      <c r="A756" s="116"/>
      <c r="B756" s="117"/>
    </row>
    <row r="757">
      <c r="A757" s="116"/>
      <c r="B757" s="117"/>
    </row>
    <row r="758">
      <c r="A758" s="116"/>
      <c r="B758" s="117"/>
    </row>
    <row r="759">
      <c r="A759" s="116"/>
      <c r="B759" s="117"/>
    </row>
    <row r="760">
      <c r="A760" s="116"/>
      <c r="B760" s="117"/>
    </row>
    <row r="761">
      <c r="A761" s="116"/>
      <c r="B761" s="117"/>
    </row>
    <row r="762">
      <c r="A762" s="116"/>
      <c r="B762" s="117"/>
    </row>
    <row r="763">
      <c r="A763" s="116"/>
      <c r="B763" s="117"/>
    </row>
    <row r="764">
      <c r="A764" s="116"/>
      <c r="B764" s="117"/>
    </row>
    <row r="765">
      <c r="A765" s="116"/>
      <c r="B765" s="117"/>
    </row>
    <row r="766">
      <c r="A766" s="116"/>
      <c r="B766" s="117"/>
    </row>
    <row r="767">
      <c r="A767" s="116"/>
      <c r="B767" s="117"/>
    </row>
    <row r="768">
      <c r="A768" s="116"/>
      <c r="B768" s="117"/>
    </row>
    <row r="769">
      <c r="A769" s="116"/>
      <c r="B769" s="117"/>
    </row>
    <row r="770">
      <c r="A770" s="116"/>
      <c r="B770" s="117"/>
    </row>
    <row r="771">
      <c r="A771" s="116"/>
      <c r="B771" s="117"/>
    </row>
    <row r="772">
      <c r="A772" s="116"/>
      <c r="B772" s="117"/>
    </row>
    <row r="773">
      <c r="A773" s="116"/>
      <c r="B773" s="117"/>
    </row>
    <row r="774">
      <c r="A774" s="116"/>
      <c r="B774" s="117"/>
    </row>
    <row r="775">
      <c r="A775" s="116"/>
      <c r="B775" s="117"/>
    </row>
    <row r="776">
      <c r="A776" s="116"/>
      <c r="B776" s="117"/>
    </row>
    <row r="777">
      <c r="A777" s="116"/>
      <c r="B777" s="117"/>
    </row>
    <row r="778">
      <c r="A778" s="116"/>
      <c r="B778" s="117"/>
    </row>
    <row r="779">
      <c r="A779" s="116"/>
      <c r="B779" s="117"/>
    </row>
    <row r="780">
      <c r="A780" s="116"/>
      <c r="B780" s="117"/>
    </row>
    <row r="781">
      <c r="A781" s="116"/>
      <c r="B781" s="117"/>
    </row>
    <row r="782">
      <c r="A782" s="116"/>
      <c r="B782" s="117"/>
    </row>
    <row r="783">
      <c r="A783" s="116"/>
      <c r="B783" s="117"/>
    </row>
    <row r="784">
      <c r="A784" s="116"/>
      <c r="B784" s="117"/>
    </row>
    <row r="785">
      <c r="A785" s="116"/>
      <c r="B785" s="117"/>
    </row>
    <row r="786">
      <c r="A786" s="116"/>
      <c r="B786" s="117"/>
    </row>
    <row r="787">
      <c r="A787" s="116"/>
      <c r="B787" s="117"/>
    </row>
    <row r="788">
      <c r="A788" s="116"/>
      <c r="B788" s="117"/>
    </row>
    <row r="789">
      <c r="A789" s="116"/>
      <c r="B789" s="117"/>
    </row>
    <row r="790">
      <c r="A790" s="116"/>
      <c r="B790" s="117"/>
    </row>
    <row r="791">
      <c r="A791" s="116"/>
      <c r="B791" s="117"/>
    </row>
    <row r="792">
      <c r="A792" s="116"/>
      <c r="B792" s="117"/>
    </row>
    <row r="793">
      <c r="A793" s="116"/>
      <c r="B793" s="117"/>
    </row>
    <row r="794">
      <c r="A794" s="116"/>
      <c r="B794" s="117"/>
    </row>
    <row r="795">
      <c r="A795" s="116"/>
      <c r="B795" s="117"/>
    </row>
    <row r="796">
      <c r="A796" s="116"/>
      <c r="B796" s="117"/>
    </row>
    <row r="797">
      <c r="A797" s="116"/>
      <c r="B797" s="117"/>
    </row>
    <row r="798">
      <c r="A798" s="116"/>
      <c r="B798" s="117"/>
    </row>
    <row r="799">
      <c r="A799" s="116"/>
      <c r="B799" s="117"/>
    </row>
    <row r="800">
      <c r="A800" s="116"/>
      <c r="B800" s="117"/>
    </row>
    <row r="801">
      <c r="A801" s="116"/>
      <c r="B801" s="117"/>
    </row>
    <row r="802">
      <c r="A802" s="116"/>
      <c r="B802" s="117"/>
    </row>
    <row r="803">
      <c r="A803" s="116"/>
      <c r="B803" s="117"/>
    </row>
    <row r="804">
      <c r="A804" s="116"/>
      <c r="B804" s="117"/>
    </row>
    <row r="805">
      <c r="A805" s="116"/>
      <c r="B805" s="117"/>
    </row>
    <row r="806">
      <c r="A806" s="116"/>
      <c r="B806" s="117"/>
    </row>
    <row r="807">
      <c r="A807" s="116"/>
      <c r="B807" s="117"/>
    </row>
    <row r="808">
      <c r="A808" s="116"/>
      <c r="B808" s="117"/>
    </row>
    <row r="809">
      <c r="A809" s="116"/>
      <c r="B809" s="117"/>
    </row>
    <row r="810">
      <c r="A810" s="116"/>
      <c r="B810" s="117"/>
    </row>
    <row r="811">
      <c r="A811" s="116"/>
      <c r="B811" s="117"/>
    </row>
    <row r="812">
      <c r="A812" s="116"/>
      <c r="B812" s="117"/>
    </row>
    <row r="813">
      <c r="A813" s="116"/>
      <c r="B813" s="117"/>
    </row>
    <row r="814">
      <c r="A814" s="116"/>
      <c r="B814" s="117"/>
    </row>
    <row r="815">
      <c r="A815" s="116"/>
      <c r="B815" s="117"/>
    </row>
    <row r="816">
      <c r="A816" s="116"/>
      <c r="B816" s="117"/>
    </row>
    <row r="817">
      <c r="A817" s="116"/>
      <c r="B817" s="117"/>
    </row>
    <row r="818">
      <c r="A818" s="116"/>
      <c r="B818" s="117"/>
    </row>
    <row r="819">
      <c r="A819" s="116"/>
      <c r="B819" s="117"/>
    </row>
    <row r="820">
      <c r="A820" s="116"/>
      <c r="B820" s="117"/>
    </row>
    <row r="821">
      <c r="A821" s="116"/>
      <c r="B821" s="117"/>
    </row>
    <row r="822">
      <c r="A822" s="116"/>
      <c r="B822" s="117"/>
    </row>
    <row r="823">
      <c r="A823" s="116"/>
      <c r="B823" s="117"/>
    </row>
    <row r="824">
      <c r="A824" s="116"/>
      <c r="B824" s="117"/>
    </row>
    <row r="825">
      <c r="A825" s="116"/>
      <c r="B825" s="117"/>
    </row>
    <row r="826">
      <c r="A826" s="116"/>
      <c r="B826" s="117"/>
    </row>
    <row r="827">
      <c r="A827" s="116"/>
      <c r="B827" s="117"/>
    </row>
    <row r="828">
      <c r="A828" s="116"/>
      <c r="B828" s="117"/>
    </row>
    <row r="829">
      <c r="A829" s="116"/>
      <c r="B829" s="117"/>
    </row>
    <row r="830">
      <c r="A830" s="116"/>
      <c r="B830" s="117"/>
    </row>
    <row r="831">
      <c r="A831" s="116"/>
      <c r="B831" s="117"/>
    </row>
    <row r="832">
      <c r="A832" s="116"/>
      <c r="B832" s="117"/>
    </row>
    <row r="833">
      <c r="A833" s="116"/>
      <c r="B833" s="117"/>
    </row>
    <row r="834">
      <c r="A834" s="116"/>
      <c r="B834" s="117"/>
    </row>
    <row r="835">
      <c r="A835" s="116"/>
      <c r="B835" s="117"/>
    </row>
    <row r="836">
      <c r="A836" s="116"/>
      <c r="B836" s="117"/>
    </row>
    <row r="837">
      <c r="A837" s="116"/>
      <c r="B837" s="117"/>
    </row>
    <row r="838">
      <c r="A838" s="116"/>
      <c r="B838" s="117"/>
    </row>
    <row r="839">
      <c r="A839" s="116"/>
      <c r="B839" s="117"/>
    </row>
    <row r="840">
      <c r="A840" s="116"/>
      <c r="B840" s="117"/>
    </row>
    <row r="841">
      <c r="A841" s="116"/>
      <c r="B841" s="117"/>
    </row>
    <row r="842">
      <c r="A842" s="116"/>
      <c r="B842" s="117"/>
    </row>
    <row r="843">
      <c r="A843" s="116"/>
      <c r="B843" s="117"/>
    </row>
    <row r="844">
      <c r="A844" s="116"/>
      <c r="B844" s="117"/>
    </row>
    <row r="845">
      <c r="A845" s="116"/>
      <c r="B845" s="117"/>
    </row>
    <row r="846">
      <c r="A846" s="116"/>
      <c r="B846" s="117"/>
    </row>
    <row r="847">
      <c r="A847" s="116"/>
      <c r="B847" s="117"/>
    </row>
    <row r="848">
      <c r="A848" s="116"/>
      <c r="B848" s="117"/>
    </row>
    <row r="849">
      <c r="A849" s="116"/>
      <c r="B849" s="117"/>
    </row>
    <row r="850">
      <c r="A850" s="116"/>
      <c r="B850" s="117"/>
    </row>
    <row r="851">
      <c r="A851" s="116"/>
      <c r="B851" s="117"/>
    </row>
    <row r="852">
      <c r="A852" s="116"/>
      <c r="B852" s="117"/>
    </row>
    <row r="853">
      <c r="A853" s="116"/>
      <c r="B853" s="117"/>
    </row>
    <row r="854">
      <c r="A854" s="116"/>
      <c r="B854" s="117"/>
    </row>
    <row r="855">
      <c r="A855" s="116"/>
      <c r="B855" s="117"/>
    </row>
    <row r="856">
      <c r="A856" s="116"/>
      <c r="B856" s="117"/>
    </row>
    <row r="857">
      <c r="A857" s="116"/>
      <c r="B857" s="117"/>
    </row>
    <row r="858">
      <c r="A858" s="116"/>
      <c r="B858" s="117"/>
    </row>
    <row r="859">
      <c r="A859" s="116"/>
      <c r="B859" s="117"/>
    </row>
    <row r="860">
      <c r="A860" s="116"/>
      <c r="B860" s="117"/>
    </row>
    <row r="861">
      <c r="A861" s="116"/>
      <c r="B861" s="117"/>
    </row>
    <row r="862">
      <c r="A862" s="116"/>
      <c r="B862" s="117"/>
    </row>
    <row r="863">
      <c r="A863" s="116"/>
      <c r="B863" s="117"/>
    </row>
    <row r="864">
      <c r="A864" s="116"/>
      <c r="B864" s="117"/>
    </row>
    <row r="865">
      <c r="A865" s="116"/>
      <c r="B865" s="117"/>
    </row>
    <row r="866">
      <c r="A866" s="116"/>
      <c r="B866" s="117"/>
    </row>
    <row r="867">
      <c r="A867" s="116"/>
      <c r="B867" s="117"/>
    </row>
    <row r="868">
      <c r="A868" s="116"/>
      <c r="B868" s="117"/>
    </row>
    <row r="869">
      <c r="A869" s="116"/>
      <c r="B869" s="117"/>
    </row>
    <row r="870">
      <c r="A870" s="116"/>
      <c r="B870" s="117"/>
    </row>
    <row r="871">
      <c r="A871" s="116"/>
      <c r="B871" s="117"/>
    </row>
    <row r="872">
      <c r="A872" s="116"/>
      <c r="B872" s="117"/>
    </row>
    <row r="873">
      <c r="A873" s="116"/>
      <c r="B873" s="117"/>
    </row>
    <row r="874">
      <c r="A874" s="116"/>
      <c r="B874" s="117"/>
    </row>
    <row r="875">
      <c r="A875" s="116"/>
      <c r="B875" s="117"/>
    </row>
    <row r="876">
      <c r="A876" s="116"/>
      <c r="B876" s="117"/>
    </row>
    <row r="877">
      <c r="A877" s="116"/>
      <c r="B877" s="117"/>
    </row>
    <row r="878">
      <c r="A878" s="116"/>
      <c r="B878" s="117"/>
    </row>
    <row r="879">
      <c r="A879" s="116"/>
      <c r="B879" s="117"/>
    </row>
    <row r="880">
      <c r="A880" s="116"/>
      <c r="B880" s="117"/>
    </row>
    <row r="881">
      <c r="A881" s="116"/>
      <c r="B881" s="117"/>
    </row>
    <row r="882">
      <c r="A882" s="116"/>
      <c r="B882" s="117"/>
    </row>
    <row r="883">
      <c r="A883" s="116"/>
      <c r="B883" s="117"/>
    </row>
    <row r="884">
      <c r="A884" s="116"/>
      <c r="B884" s="117"/>
    </row>
    <row r="885">
      <c r="A885" s="116"/>
      <c r="B885" s="117"/>
    </row>
    <row r="886">
      <c r="A886" s="116"/>
      <c r="B886" s="117"/>
    </row>
    <row r="887">
      <c r="A887" s="116"/>
      <c r="B887" s="117"/>
    </row>
    <row r="888">
      <c r="A888" s="116"/>
      <c r="B888" s="117"/>
    </row>
    <row r="889">
      <c r="A889" s="116"/>
      <c r="B889" s="117"/>
    </row>
    <row r="890">
      <c r="A890" s="116"/>
      <c r="B890" s="117"/>
    </row>
    <row r="891">
      <c r="A891" s="116"/>
      <c r="B891" s="117"/>
    </row>
    <row r="892">
      <c r="A892" s="116"/>
      <c r="B892" s="117"/>
    </row>
    <row r="893">
      <c r="A893" s="116"/>
      <c r="B893" s="117"/>
    </row>
    <row r="894">
      <c r="A894" s="116"/>
      <c r="B894" s="117"/>
    </row>
    <row r="895">
      <c r="A895" s="116"/>
      <c r="B895" s="117"/>
    </row>
    <row r="896">
      <c r="A896" s="116"/>
      <c r="B896" s="117"/>
    </row>
    <row r="897">
      <c r="A897" s="116"/>
      <c r="B897" s="117"/>
    </row>
    <row r="898">
      <c r="A898" s="116"/>
      <c r="B898" s="117"/>
    </row>
    <row r="899">
      <c r="A899" s="116"/>
      <c r="B899" s="117"/>
    </row>
    <row r="900">
      <c r="A900" s="116"/>
      <c r="B900" s="117"/>
    </row>
    <row r="901">
      <c r="A901" s="116"/>
      <c r="B901" s="117"/>
    </row>
    <row r="902">
      <c r="A902" s="116"/>
      <c r="B902" s="117"/>
    </row>
    <row r="903">
      <c r="A903" s="116"/>
      <c r="B903" s="117"/>
    </row>
    <row r="904">
      <c r="A904" s="116"/>
      <c r="B904" s="117"/>
    </row>
    <row r="905">
      <c r="A905" s="116"/>
      <c r="B905" s="117"/>
    </row>
    <row r="906">
      <c r="A906" s="116"/>
      <c r="B906" s="117"/>
    </row>
    <row r="907">
      <c r="A907" s="116"/>
      <c r="B907" s="117"/>
    </row>
    <row r="908">
      <c r="A908" s="116"/>
      <c r="B908" s="117"/>
    </row>
    <row r="909">
      <c r="A909" s="116"/>
      <c r="B909" s="117"/>
    </row>
    <row r="910">
      <c r="A910" s="116"/>
      <c r="B910" s="117"/>
    </row>
    <row r="911">
      <c r="A911" s="116"/>
      <c r="B911" s="117"/>
    </row>
    <row r="912">
      <c r="A912" s="116"/>
      <c r="B912" s="117"/>
    </row>
    <row r="913">
      <c r="A913" s="116"/>
      <c r="B913" s="117"/>
    </row>
    <row r="914">
      <c r="A914" s="116"/>
      <c r="B914" s="117"/>
    </row>
    <row r="915">
      <c r="A915" s="116"/>
      <c r="B915" s="117"/>
    </row>
    <row r="916">
      <c r="A916" s="116"/>
      <c r="B916" s="117"/>
    </row>
    <row r="917">
      <c r="A917" s="116"/>
      <c r="B917" s="117"/>
    </row>
    <row r="918">
      <c r="A918" s="116"/>
      <c r="B918" s="117"/>
    </row>
    <row r="919">
      <c r="A919" s="116"/>
      <c r="B919" s="117"/>
    </row>
    <row r="920">
      <c r="A920" s="116"/>
      <c r="B920" s="117"/>
    </row>
    <row r="921">
      <c r="A921" s="116"/>
      <c r="B921" s="117"/>
    </row>
    <row r="922">
      <c r="A922" s="116"/>
      <c r="B922" s="117"/>
    </row>
    <row r="923">
      <c r="A923" s="116"/>
      <c r="B923" s="117"/>
    </row>
    <row r="924">
      <c r="A924" s="116"/>
      <c r="B924" s="117"/>
    </row>
    <row r="925">
      <c r="A925" s="116"/>
      <c r="B925" s="117"/>
    </row>
    <row r="926">
      <c r="A926" s="116"/>
      <c r="B926" s="117"/>
    </row>
    <row r="927">
      <c r="A927" s="116"/>
      <c r="B927" s="117"/>
    </row>
    <row r="928">
      <c r="A928" s="116"/>
      <c r="B928" s="117"/>
    </row>
    <row r="929">
      <c r="A929" s="116"/>
      <c r="B929" s="117"/>
    </row>
    <row r="930">
      <c r="A930" s="116"/>
      <c r="B930" s="117"/>
    </row>
    <row r="931">
      <c r="A931" s="116"/>
      <c r="B931" s="117"/>
    </row>
    <row r="932">
      <c r="A932" s="116"/>
      <c r="B932" s="117"/>
    </row>
    <row r="933">
      <c r="A933" s="116"/>
      <c r="B933" s="117"/>
    </row>
    <row r="934">
      <c r="A934" s="116"/>
      <c r="B934" s="117"/>
    </row>
    <row r="935">
      <c r="A935" s="116"/>
      <c r="B935" s="117"/>
    </row>
    <row r="936">
      <c r="A936" s="116"/>
      <c r="B936" s="117"/>
    </row>
    <row r="937">
      <c r="A937" s="116"/>
      <c r="B937" s="117"/>
    </row>
    <row r="938">
      <c r="A938" s="116"/>
      <c r="B938" s="117"/>
    </row>
    <row r="939">
      <c r="A939" s="116"/>
      <c r="B939" s="117"/>
    </row>
    <row r="940">
      <c r="A940" s="116"/>
      <c r="B940" s="117"/>
    </row>
    <row r="941">
      <c r="A941" s="116"/>
      <c r="B941" s="117"/>
    </row>
    <row r="942">
      <c r="A942" s="116"/>
      <c r="B942" s="117"/>
    </row>
    <row r="943">
      <c r="A943" s="116"/>
      <c r="B943" s="117"/>
    </row>
    <row r="944">
      <c r="A944" s="116"/>
      <c r="B944" s="117"/>
    </row>
    <row r="945">
      <c r="A945" s="116"/>
      <c r="B945" s="117"/>
    </row>
    <row r="946">
      <c r="A946" s="116"/>
      <c r="B946" s="117"/>
    </row>
    <row r="947">
      <c r="A947" s="116"/>
      <c r="B947" s="117"/>
    </row>
    <row r="948">
      <c r="A948" s="116"/>
      <c r="B948" s="117"/>
    </row>
    <row r="949">
      <c r="A949" s="116"/>
      <c r="B949" s="117"/>
    </row>
    <row r="950">
      <c r="A950" s="116"/>
      <c r="B950" s="117"/>
    </row>
    <row r="951">
      <c r="A951" s="116"/>
      <c r="B951" s="117"/>
    </row>
    <row r="952">
      <c r="A952" s="116"/>
      <c r="B952" s="117"/>
    </row>
    <row r="953">
      <c r="A953" s="116"/>
      <c r="B953" s="117"/>
    </row>
    <row r="954">
      <c r="A954" s="116"/>
      <c r="B954" s="117"/>
    </row>
    <row r="955">
      <c r="A955" s="116"/>
      <c r="B955" s="117"/>
    </row>
    <row r="956">
      <c r="A956" s="116"/>
      <c r="B956" s="117"/>
    </row>
    <row r="957">
      <c r="A957" s="116"/>
      <c r="B957" s="117"/>
    </row>
    <row r="958">
      <c r="A958" s="116"/>
      <c r="B958" s="117"/>
    </row>
    <row r="959">
      <c r="A959" s="116"/>
      <c r="B959" s="117"/>
    </row>
    <row r="960">
      <c r="A960" s="116"/>
      <c r="B960" s="117"/>
    </row>
    <row r="961">
      <c r="A961" s="116"/>
      <c r="B961" s="117"/>
    </row>
    <row r="962">
      <c r="A962" s="116"/>
      <c r="B962" s="117"/>
    </row>
    <row r="963">
      <c r="A963" s="116"/>
      <c r="B963" s="117"/>
    </row>
    <row r="964">
      <c r="A964" s="116"/>
      <c r="B964" s="117"/>
    </row>
    <row r="965">
      <c r="A965" s="116"/>
      <c r="B965" s="117"/>
    </row>
    <row r="966">
      <c r="A966" s="116"/>
      <c r="B966" s="117"/>
    </row>
    <row r="967">
      <c r="A967" s="116"/>
      <c r="B967" s="117"/>
    </row>
    <row r="968">
      <c r="A968" s="116"/>
      <c r="B968" s="117"/>
    </row>
    <row r="969">
      <c r="A969" s="116"/>
      <c r="B969" s="117"/>
    </row>
    <row r="970">
      <c r="A970" s="116"/>
      <c r="B970" s="117"/>
    </row>
    <row r="971">
      <c r="A971" s="116"/>
      <c r="B971" s="117"/>
    </row>
    <row r="972">
      <c r="A972" s="116"/>
      <c r="B972" s="117"/>
    </row>
    <row r="973">
      <c r="A973" s="116"/>
      <c r="B973" s="117"/>
    </row>
    <row r="974">
      <c r="A974" s="116"/>
      <c r="B974" s="117"/>
    </row>
    <row r="975">
      <c r="A975" s="116"/>
      <c r="B975" s="117"/>
    </row>
    <row r="976">
      <c r="A976" s="116"/>
      <c r="B976" s="117"/>
    </row>
    <row r="977">
      <c r="A977" s="116"/>
      <c r="B977" s="117"/>
    </row>
    <row r="978">
      <c r="A978" s="116"/>
      <c r="B978" s="117"/>
    </row>
    <row r="979">
      <c r="A979" s="116"/>
      <c r="B979" s="117"/>
    </row>
    <row r="980">
      <c r="A980" s="116"/>
      <c r="B980" s="117"/>
    </row>
    <row r="981">
      <c r="A981" s="116"/>
      <c r="B981" s="117"/>
    </row>
    <row r="982">
      <c r="A982" s="116"/>
      <c r="B982" s="117"/>
    </row>
    <row r="983">
      <c r="A983" s="116"/>
      <c r="B983" s="117"/>
    </row>
    <row r="984">
      <c r="A984" s="116"/>
      <c r="B984" s="117"/>
    </row>
    <row r="985">
      <c r="A985" s="116"/>
      <c r="B985" s="117"/>
    </row>
    <row r="986">
      <c r="A986" s="116"/>
      <c r="B986" s="117"/>
    </row>
    <row r="987">
      <c r="A987" s="116"/>
      <c r="B987" s="117"/>
    </row>
    <row r="988">
      <c r="A988" s="116"/>
      <c r="B988" s="117"/>
    </row>
    <row r="989">
      <c r="A989" s="116"/>
      <c r="B989" s="117"/>
    </row>
    <row r="990">
      <c r="A990" s="116"/>
      <c r="B990" s="117"/>
    </row>
    <row r="991">
      <c r="A991" s="116"/>
      <c r="B991" s="117"/>
    </row>
    <row r="992">
      <c r="A992" s="116"/>
      <c r="B992" s="117"/>
    </row>
    <row r="993">
      <c r="A993" s="116"/>
      <c r="B993" s="117"/>
    </row>
    <row r="994">
      <c r="A994" s="116"/>
      <c r="B994" s="117"/>
    </row>
    <row r="995">
      <c r="A995" s="116"/>
      <c r="B995" s="117"/>
    </row>
    <row r="996">
      <c r="A996" s="116"/>
      <c r="B996" s="117"/>
    </row>
    <row r="997">
      <c r="A997" s="116"/>
      <c r="B997" s="117"/>
    </row>
  </sheetData>
  <printOptions/>
  <pageMargins bottom="0.75" footer="0.0" header="0.0" left="0.7" right="0.7" top="0.75"/>
  <pageSetup fitToHeight="0" paperSize="9"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4.43" defaultRowHeight="15.0"/>
  <cols>
    <col customWidth="1" min="1" max="1" width="34.71"/>
    <col customWidth="1" min="2" max="2" width="19.71"/>
  </cols>
  <sheetData>
    <row r="1">
      <c r="A1" s="118" t="s">
        <v>1281</v>
      </c>
      <c r="B1" s="119"/>
    </row>
    <row r="2">
      <c r="A2" s="120" t="s">
        <v>1282</v>
      </c>
      <c r="B2" s="120" t="s">
        <v>13</v>
      </c>
    </row>
    <row r="3">
      <c r="A3" s="121" t="s">
        <v>360</v>
      </c>
      <c r="B3" s="122">
        <v>1.242881E8</v>
      </c>
    </row>
    <row r="4">
      <c r="A4" s="121" t="s">
        <v>357</v>
      </c>
      <c r="B4" s="122">
        <v>7.511008E7</v>
      </c>
    </row>
    <row r="5">
      <c r="A5" s="121" t="s">
        <v>709</v>
      </c>
      <c r="B5" s="122">
        <v>2.473422E7</v>
      </c>
    </row>
    <row r="6">
      <c r="A6" s="121" t="s">
        <v>504</v>
      </c>
      <c r="B6" s="122">
        <v>2.129996E7</v>
      </c>
    </row>
    <row r="7">
      <c r="A7" s="121" t="s">
        <v>150</v>
      </c>
      <c r="B7" s="122">
        <v>1.339518E7</v>
      </c>
    </row>
    <row r="8">
      <c r="A8" s="121" t="s">
        <v>469</v>
      </c>
      <c r="B8" s="122">
        <v>9772207.0</v>
      </c>
    </row>
    <row r="9">
      <c r="A9" s="121" t="s">
        <v>324</v>
      </c>
      <c r="B9" s="122">
        <v>6927315.0</v>
      </c>
    </row>
    <row r="10">
      <c r="A10" s="121" t="s">
        <v>351</v>
      </c>
      <c r="B10" s="122">
        <v>2576280.0</v>
      </c>
    </row>
    <row r="11">
      <c r="A11" s="121" t="s">
        <v>899</v>
      </c>
      <c r="B11" s="122">
        <v>1315118.0</v>
      </c>
    </row>
    <row r="12">
      <c r="A12" s="121" t="s">
        <v>218</v>
      </c>
      <c r="B12" s="122">
        <v>910015.0</v>
      </c>
    </row>
    <row r="13">
      <c r="A13" s="121" t="s">
        <v>26</v>
      </c>
      <c r="B13" s="122">
        <v>358767.0</v>
      </c>
    </row>
    <row r="14">
      <c r="A14" s="121" t="s">
        <v>1213</v>
      </c>
      <c r="B14" s="122">
        <v>319617.7</v>
      </c>
    </row>
    <row r="15">
      <c r="A15" s="121" t="s">
        <v>925</v>
      </c>
      <c r="B15" s="122">
        <v>275000.0</v>
      </c>
    </row>
    <row r="16">
      <c r="A16" s="121" t="s">
        <v>1273</v>
      </c>
      <c r="B16" s="122">
        <v>100000.0</v>
      </c>
    </row>
    <row r="17">
      <c r="A17" s="121" t="s">
        <v>715</v>
      </c>
      <c r="B17" s="122">
        <v>21220.0</v>
      </c>
    </row>
    <row r="18">
      <c r="A18" s="121" t="s">
        <v>104</v>
      </c>
      <c r="B18" s="122">
        <v>0.0</v>
      </c>
    </row>
    <row r="19">
      <c r="A19" s="25" t="s">
        <v>95</v>
      </c>
      <c r="B19" s="122">
        <v>0.0</v>
      </c>
    </row>
    <row r="20">
      <c r="A20" s="25" t="s">
        <v>972</v>
      </c>
      <c r="B20" s="122">
        <v>0.0</v>
      </c>
    </row>
    <row r="21">
      <c r="A21" s="25" t="s">
        <v>222</v>
      </c>
      <c r="B21" s="122">
        <v>0.0</v>
      </c>
    </row>
    <row r="22">
      <c r="A22" s="25" t="s">
        <v>142</v>
      </c>
      <c r="B22" s="122">
        <v>0.0</v>
      </c>
    </row>
    <row r="23">
      <c r="A23" s="25" t="s">
        <v>719</v>
      </c>
      <c r="B23" s="122">
        <v>0.0</v>
      </c>
    </row>
    <row r="24">
      <c r="A24" s="25" t="s">
        <v>947</v>
      </c>
      <c r="B24" s="122">
        <v>0.0</v>
      </c>
    </row>
    <row r="25">
      <c r="A25" s="25" t="s">
        <v>307</v>
      </c>
      <c r="B25" s="122">
        <v>0.0</v>
      </c>
    </row>
    <row r="26">
      <c r="A26" s="25" t="s">
        <v>313</v>
      </c>
      <c r="B26" s="122">
        <v>0.0</v>
      </c>
    </row>
    <row r="27">
      <c r="A27" s="25" t="s">
        <v>703</v>
      </c>
      <c r="B27" s="122">
        <v>0.0</v>
      </c>
    </row>
    <row r="28">
      <c r="A28" s="25" t="s">
        <v>639</v>
      </c>
      <c r="B28" s="122">
        <v>0.0</v>
      </c>
    </row>
    <row r="29">
      <c r="A29" s="25" t="s">
        <v>136</v>
      </c>
      <c r="B29" s="122">
        <v>0.0</v>
      </c>
    </row>
  </sheetData>
  <mergeCells count="1">
    <mergeCell ref="A1:B1"/>
  </mergeCell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4.43" defaultRowHeight="15.0"/>
  <cols>
    <col customWidth="1" min="1" max="1" width="54.29"/>
    <col customWidth="1" min="2" max="2" width="25.86"/>
  </cols>
  <sheetData>
    <row r="1">
      <c r="A1" s="120" t="s">
        <v>1283</v>
      </c>
      <c r="B1" s="120" t="s">
        <v>1284</v>
      </c>
      <c r="C1" s="123"/>
      <c r="D1" s="124"/>
    </row>
    <row r="2" ht="25.5" customHeight="1">
      <c r="A2" s="58" t="s">
        <v>398</v>
      </c>
      <c r="B2" s="122">
        <v>8.563716239E7</v>
      </c>
      <c r="D2" s="123"/>
    </row>
    <row r="3">
      <c r="A3" s="58" t="s">
        <v>1285</v>
      </c>
      <c r="B3" s="125">
        <v>5.194368891E7</v>
      </c>
      <c r="D3" s="126"/>
    </row>
    <row r="4">
      <c r="A4" s="58" t="s">
        <v>271</v>
      </c>
      <c r="B4" s="125">
        <v>7.835097134E7</v>
      </c>
    </row>
    <row r="5">
      <c r="A5" s="58" t="s">
        <v>1286</v>
      </c>
      <c r="B5" s="122">
        <v>2.321800993E7</v>
      </c>
    </row>
    <row r="6">
      <c r="A6" s="58" t="s">
        <v>116</v>
      </c>
      <c r="B6" s="125">
        <v>2.560956301E7</v>
      </c>
      <c r="D6" s="124"/>
    </row>
    <row r="7">
      <c r="A7" s="58" t="s">
        <v>1287</v>
      </c>
      <c r="B7" s="125">
        <v>1.81138115E7</v>
      </c>
      <c r="D7" s="124"/>
    </row>
    <row r="8">
      <c r="A8" s="58" t="s">
        <v>198</v>
      </c>
      <c r="B8" s="125">
        <v>1.008271007E7</v>
      </c>
    </row>
    <row r="9">
      <c r="A9" s="58" t="s">
        <v>1288</v>
      </c>
      <c r="B9" s="125">
        <v>3937824.9699999997</v>
      </c>
    </row>
    <row r="10">
      <c r="A10" s="58" t="s">
        <v>530</v>
      </c>
      <c r="B10" s="122">
        <v>1588625.94</v>
      </c>
    </row>
    <row r="11">
      <c r="A11" s="58" t="s">
        <v>1289</v>
      </c>
      <c r="B11" s="122">
        <v>427727.5</v>
      </c>
    </row>
    <row r="12">
      <c r="A12" s="58" t="s">
        <v>321</v>
      </c>
      <c r="B12" s="122">
        <v>120000.0</v>
      </c>
    </row>
    <row r="13">
      <c r="A13" s="58" t="s">
        <v>1280</v>
      </c>
      <c r="B13" s="122">
        <v>100000.0</v>
      </c>
    </row>
    <row r="14">
      <c r="B14" s="127"/>
    </row>
    <row r="15">
      <c r="B15" s="127"/>
    </row>
    <row r="16">
      <c r="B16" s="127"/>
    </row>
    <row r="17">
      <c r="B17" s="127"/>
    </row>
    <row r="18">
      <c r="B18" s="127"/>
    </row>
    <row r="19">
      <c r="B19" s="127"/>
    </row>
    <row r="20">
      <c r="B20" s="127"/>
    </row>
    <row r="21">
      <c r="B21" s="127"/>
    </row>
    <row r="22">
      <c r="B22" s="127"/>
    </row>
    <row r="23">
      <c r="B23" s="127"/>
    </row>
    <row r="24">
      <c r="B24" s="127"/>
    </row>
    <row r="25">
      <c r="B25" s="127"/>
    </row>
    <row r="26">
      <c r="B26" s="127"/>
    </row>
    <row r="27">
      <c r="B27" s="127"/>
    </row>
    <row r="28">
      <c r="B28" s="127"/>
    </row>
    <row r="29">
      <c r="B29" s="127"/>
    </row>
    <row r="30">
      <c r="B30" s="127"/>
    </row>
    <row r="31">
      <c r="B31" s="127"/>
    </row>
    <row r="32">
      <c r="B32" s="127"/>
    </row>
    <row r="33">
      <c r="B33" s="127"/>
    </row>
    <row r="34">
      <c r="B34" s="127"/>
    </row>
    <row r="35">
      <c r="B35" s="127"/>
    </row>
    <row r="36">
      <c r="B36" s="127"/>
    </row>
    <row r="37">
      <c r="B37" s="127"/>
    </row>
    <row r="38">
      <c r="B38" s="127"/>
    </row>
    <row r="39">
      <c r="B39" s="127"/>
    </row>
    <row r="40">
      <c r="B40" s="127"/>
    </row>
    <row r="41">
      <c r="B41" s="127"/>
    </row>
    <row r="42">
      <c r="B42" s="127"/>
    </row>
    <row r="43">
      <c r="B43" s="127"/>
    </row>
    <row r="44">
      <c r="B44" s="127"/>
    </row>
    <row r="45">
      <c r="B45" s="127"/>
    </row>
    <row r="46">
      <c r="B46" s="127"/>
    </row>
    <row r="47">
      <c r="B47" s="127"/>
    </row>
    <row r="48">
      <c r="B48" s="127"/>
    </row>
    <row r="49">
      <c r="B49" s="127"/>
    </row>
    <row r="50">
      <c r="B50" s="127"/>
    </row>
    <row r="51">
      <c r="B51" s="127"/>
    </row>
    <row r="52">
      <c r="B52" s="127"/>
    </row>
    <row r="53">
      <c r="B53" s="127"/>
    </row>
    <row r="54">
      <c r="B54" s="127"/>
    </row>
    <row r="55">
      <c r="B55" s="127"/>
    </row>
    <row r="56">
      <c r="B56" s="127"/>
    </row>
    <row r="57">
      <c r="B57" s="127"/>
    </row>
    <row r="58">
      <c r="B58" s="127"/>
    </row>
    <row r="59">
      <c r="B59" s="127"/>
    </row>
    <row r="60">
      <c r="B60" s="127"/>
    </row>
    <row r="61">
      <c r="B61" s="127"/>
    </row>
    <row r="62">
      <c r="B62" s="127"/>
    </row>
    <row r="63">
      <c r="B63" s="127"/>
    </row>
    <row r="64">
      <c r="B64" s="127"/>
    </row>
    <row r="65">
      <c r="B65" s="127"/>
    </row>
    <row r="66">
      <c r="B66" s="127"/>
    </row>
    <row r="67">
      <c r="B67" s="127"/>
    </row>
    <row r="68">
      <c r="B68" s="127"/>
    </row>
    <row r="69">
      <c r="B69" s="127"/>
    </row>
    <row r="70">
      <c r="B70" s="127"/>
    </row>
    <row r="71">
      <c r="B71" s="127"/>
    </row>
    <row r="72">
      <c r="B72" s="127"/>
    </row>
    <row r="73">
      <c r="B73" s="127"/>
    </row>
    <row r="74">
      <c r="B74" s="127"/>
    </row>
    <row r="75">
      <c r="B75" s="127"/>
    </row>
    <row r="76">
      <c r="B76" s="127"/>
    </row>
    <row r="77">
      <c r="B77" s="127"/>
    </row>
    <row r="78">
      <c r="B78" s="127"/>
    </row>
    <row r="79">
      <c r="B79" s="127"/>
    </row>
    <row r="80">
      <c r="B80" s="127"/>
    </row>
    <row r="81">
      <c r="B81" s="127"/>
    </row>
    <row r="82">
      <c r="B82" s="127"/>
    </row>
    <row r="83">
      <c r="B83" s="127"/>
    </row>
    <row r="84">
      <c r="B84" s="127"/>
    </row>
    <row r="85">
      <c r="B85" s="127"/>
    </row>
    <row r="86">
      <c r="B86" s="127"/>
    </row>
    <row r="87">
      <c r="B87" s="127"/>
    </row>
    <row r="88">
      <c r="B88" s="127"/>
    </row>
    <row r="89">
      <c r="B89" s="127"/>
    </row>
    <row r="90">
      <c r="B90" s="127"/>
    </row>
    <row r="91">
      <c r="B91" s="127"/>
    </row>
    <row r="92">
      <c r="B92" s="127"/>
    </row>
    <row r="93">
      <c r="B93" s="127"/>
    </row>
    <row r="94">
      <c r="B94" s="127"/>
    </row>
    <row r="95">
      <c r="B95" s="127"/>
    </row>
    <row r="96">
      <c r="B96" s="127"/>
    </row>
    <row r="97">
      <c r="B97" s="127"/>
    </row>
    <row r="98">
      <c r="B98" s="127"/>
    </row>
    <row r="99">
      <c r="B99" s="127"/>
    </row>
    <row r="100">
      <c r="B100" s="127"/>
    </row>
    <row r="101">
      <c r="B101" s="127"/>
    </row>
    <row r="102">
      <c r="B102" s="127"/>
    </row>
    <row r="103">
      <c r="B103" s="127"/>
    </row>
    <row r="104">
      <c r="B104" s="127"/>
    </row>
    <row r="105">
      <c r="B105" s="127"/>
    </row>
    <row r="106">
      <c r="B106" s="127"/>
    </row>
    <row r="107">
      <c r="B107" s="127"/>
    </row>
    <row r="108">
      <c r="B108" s="127"/>
    </row>
    <row r="109">
      <c r="B109" s="127"/>
    </row>
    <row r="110">
      <c r="B110" s="127"/>
    </row>
    <row r="111">
      <c r="B111" s="127"/>
    </row>
    <row r="112">
      <c r="B112" s="127"/>
    </row>
    <row r="113">
      <c r="B113" s="127"/>
    </row>
    <row r="114">
      <c r="B114" s="127"/>
    </row>
    <row r="115">
      <c r="B115" s="127"/>
    </row>
    <row r="116">
      <c r="B116" s="127"/>
    </row>
    <row r="117">
      <c r="B117" s="127"/>
    </row>
    <row r="118">
      <c r="B118" s="127"/>
    </row>
    <row r="119">
      <c r="B119" s="127"/>
    </row>
    <row r="120">
      <c r="B120" s="127"/>
    </row>
    <row r="121">
      <c r="B121" s="127"/>
    </row>
    <row r="122">
      <c r="B122" s="127"/>
    </row>
    <row r="123">
      <c r="B123" s="127"/>
    </row>
    <row r="124">
      <c r="B124" s="127"/>
    </row>
    <row r="125">
      <c r="B125" s="127"/>
    </row>
    <row r="126">
      <c r="B126" s="127"/>
    </row>
    <row r="127">
      <c r="B127" s="127"/>
    </row>
    <row r="128">
      <c r="B128" s="127"/>
    </row>
    <row r="129">
      <c r="B129" s="127"/>
    </row>
    <row r="130">
      <c r="B130" s="127"/>
    </row>
    <row r="131">
      <c r="B131" s="127"/>
    </row>
    <row r="132">
      <c r="B132" s="127"/>
    </row>
    <row r="133">
      <c r="B133" s="127"/>
    </row>
    <row r="134">
      <c r="B134" s="127"/>
    </row>
    <row r="135">
      <c r="B135" s="127"/>
    </row>
    <row r="136">
      <c r="B136" s="127"/>
    </row>
    <row r="137">
      <c r="B137" s="127"/>
    </row>
    <row r="138">
      <c r="B138" s="127"/>
    </row>
    <row r="139">
      <c r="B139" s="127"/>
    </row>
    <row r="140">
      <c r="B140" s="127"/>
    </row>
    <row r="141">
      <c r="B141" s="127"/>
    </row>
    <row r="142">
      <c r="B142" s="127"/>
    </row>
    <row r="143">
      <c r="B143" s="127"/>
    </row>
    <row r="144">
      <c r="B144" s="127"/>
    </row>
    <row r="145">
      <c r="B145" s="127"/>
    </row>
    <row r="146">
      <c r="B146" s="127"/>
    </row>
    <row r="147">
      <c r="B147" s="127"/>
    </row>
    <row r="148">
      <c r="B148" s="127"/>
    </row>
    <row r="149">
      <c r="B149" s="127"/>
    </row>
    <row r="150">
      <c r="B150" s="127"/>
    </row>
    <row r="151">
      <c r="B151" s="127"/>
    </row>
    <row r="152">
      <c r="B152" s="127"/>
    </row>
    <row r="153">
      <c r="B153" s="127"/>
    </row>
    <row r="154">
      <c r="B154" s="127"/>
    </row>
    <row r="155">
      <c r="B155" s="127"/>
    </row>
    <row r="156">
      <c r="B156" s="127"/>
    </row>
    <row r="157">
      <c r="B157" s="127"/>
    </row>
    <row r="158">
      <c r="B158" s="127"/>
    </row>
    <row r="159">
      <c r="B159" s="127"/>
    </row>
    <row r="160">
      <c r="B160" s="127"/>
    </row>
    <row r="161">
      <c r="B161" s="127"/>
    </row>
    <row r="162">
      <c r="B162" s="127"/>
    </row>
    <row r="163">
      <c r="B163" s="127"/>
    </row>
    <row r="164">
      <c r="B164" s="127"/>
    </row>
    <row r="165">
      <c r="B165" s="127"/>
    </row>
    <row r="166">
      <c r="B166" s="127"/>
    </row>
    <row r="167">
      <c r="B167" s="127"/>
    </row>
    <row r="168">
      <c r="B168" s="127"/>
    </row>
    <row r="169">
      <c r="B169" s="127"/>
    </row>
    <row r="170">
      <c r="B170" s="127"/>
    </row>
    <row r="171">
      <c r="B171" s="127"/>
    </row>
    <row r="172">
      <c r="B172" s="127"/>
    </row>
    <row r="173">
      <c r="B173" s="127"/>
    </row>
    <row r="174">
      <c r="B174" s="127"/>
    </row>
    <row r="175">
      <c r="B175" s="127"/>
    </row>
    <row r="176">
      <c r="B176" s="127"/>
    </row>
    <row r="177">
      <c r="B177" s="127"/>
    </row>
    <row r="178">
      <c r="B178" s="127"/>
    </row>
    <row r="179">
      <c r="B179" s="127"/>
    </row>
    <row r="180">
      <c r="B180" s="127"/>
    </row>
    <row r="181">
      <c r="B181" s="127"/>
    </row>
    <row r="182">
      <c r="B182" s="127"/>
    </row>
    <row r="183">
      <c r="B183" s="127"/>
    </row>
    <row r="184">
      <c r="B184" s="127"/>
    </row>
    <row r="185">
      <c r="B185" s="127"/>
    </row>
    <row r="186">
      <c r="B186" s="127"/>
    </row>
    <row r="187">
      <c r="B187" s="127"/>
    </row>
    <row r="188">
      <c r="B188" s="127"/>
    </row>
    <row r="189">
      <c r="B189" s="127"/>
    </row>
    <row r="190">
      <c r="B190" s="127"/>
    </row>
    <row r="191">
      <c r="B191" s="127"/>
    </row>
    <row r="192">
      <c r="B192" s="127"/>
    </row>
    <row r="193">
      <c r="B193" s="127"/>
    </row>
    <row r="194">
      <c r="B194" s="127"/>
    </row>
    <row r="195">
      <c r="B195" s="127"/>
    </row>
    <row r="196">
      <c r="B196" s="127"/>
    </row>
    <row r="197">
      <c r="B197" s="127"/>
    </row>
    <row r="198">
      <c r="B198" s="127"/>
    </row>
    <row r="199">
      <c r="B199" s="127"/>
    </row>
    <row r="200">
      <c r="B200" s="127"/>
    </row>
    <row r="201">
      <c r="B201" s="127"/>
    </row>
    <row r="202">
      <c r="B202" s="127"/>
    </row>
    <row r="203">
      <c r="B203" s="127"/>
    </row>
    <row r="204">
      <c r="B204" s="127"/>
    </row>
    <row r="205">
      <c r="B205" s="127"/>
    </row>
    <row r="206">
      <c r="B206" s="127"/>
    </row>
    <row r="207">
      <c r="B207" s="127"/>
    </row>
    <row r="208">
      <c r="B208" s="127"/>
    </row>
    <row r="209">
      <c r="B209" s="127"/>
    </row>
    <row r="210">
      <c r="B210" s="127"/>
    </row>
    <row r="211">
      <c r="B211" s="127"/>
    </row>
    <row r="212">
      <c r="B212" s="127"/>
    </row>
    <row r="213">
      <c r="B213" s="127"/>
    </row>
    <row r="214">
      <c r="B214" s="127"/>
    </row>
    <row r="215">
      <c r="B215" s="127"/>
    </row>
    <row r="216">
      <c r="B216" s="127"/>
    </row>
    <row r="217">
      <c r="B217" s="127"/>
    </row>
    <row r="218">
      <c r="B218" s="127"/>
    </row>
    <row r="219">
      <c r="B219" s="127"/>
    </row>
    <row r="220">
      <c r="B220" s="127"/>
    </row>
    <row r="221">
      <c r="B221" s="127"/>
    </row>
    <row r="222">
      <c r="B222" s="127"/>
    </row>
    <row r="223">
      <c r="B223" s="127"/>
    </row>
    <row r="224">
      <c r="B224" s="127"/>
    </row>
    <row r="225">
      <c r="B225" s="127"/>
    </row>
    <row r="226">
      <c r="B226" s="127"/>
    </row>
    <row r="227">
      <c r="B227" s="127"/>
    </row>
    <row r="228">
      <c r="B228" s="127"/>
    </row>
    <row r="229">
      <c r="B229" s="127"/>
    </row>
    <row r="230">
      <c r="B230" s="127"/>
    </row>
    <row r="231">
      <c r="B231" s="127"/>
    </row>
    <row r="232">
      <c r="B232" s="127"/>
    </row>
    <row r="233">
      <c r="B233" s="127"/>
    </row>
    <row r="234">
      <c r="B234" s="127"/>
    </row>
    <row r="235">
      <c r="B235" s="127"/>
    </row>
    <row r="236">
      <c r="B236" s="127"/>
    </row>
    <row r="237">
      <c r="B237" s="127"/>
    </row>
    <row r="238">
      <c r="B238" s="127"/>
    </row>
    <row r="239">
      <c r="B239" s="127"/>
    </row>
    <row r="240">
      <c r="B240" s="127"/>
    </row>
    <row r="241">
      <c r="B241" s="127"/>
    </row>
    <row r="242">
      <c r="B242" s="127"/>
    </row>
    <row r="243">
      <c r="B243" s="127"/>
    </row>
    <row r="244">
      <c r="B244" s="127"/>
    </row>
    <row r="245">
      <c r="B245" s="127"/>
    </row>
    <row r="246">
      <c r="B246" s="127"/>
    </row>
    <row r="247">
      <c r="B247" s="127"/>
    </row>
    <row r="248">
      <c r="B248" s="127"/>
    </row>
    <row r="249">
      <c r="B249" s="127"/>
    </row>
    <row r="250">
      <c r="B250" s="127"/>
    </row>
    <row r="251">
      <c r="B251" s="127"/>
    </row>
    <row r="252">
      <c r="B252" s="127"/>
    </row>
    <row r="253">
      <c r="B253" s="127"/>
    </row>
    <row r="254">
      <c r="B254" s="127"/>
    </row>
    <row r="255">
      <c r="B255" s="127"/>
    </row>
    <row r="256">
      <c r="B256" s="127"/>
    </row>
    <row r="257">
      <c r="B257" s="127"/>
    </row>
    <row r="258">
      <c r="B258" s="127"/>
    </row>
    <row r="259">
      <c r="B259" s="127"/>
    </row>
    <row r="260">
      <c r="B260" s="127"/>
    </row>
    <row r="261">
      <c r="B261" s="127"/>
    </row>
    <row r="262">
      <c r="B262" s="127"/>
    </row>
    <row r="263">
      <c r="B263" s="127"/>
    </row>
    <row r="264">
      <c r="B264" s="127"/>
    </row>
    <row r="265">
      <c r="B265" s="127"/>
    </row>
    <row r="266">
      <c r="B266" s="127"/>
    </row>
    <row r="267">
      <c r="B267" s="127"/>
    </row>
    <row r="268">
      <c r="B268" s="127"/>
    </row>
    <row r="269">
      <c r="B269" s="127"/>
    </row>
    <row r="270">
      <c r="B270" s="127"/>
    </row>
    <row r="271">
      <c r="B271" s="127"/>
    </row>
    <row r="272">
      <c r="B272" s="127"/>
    </row>
    <row r="273">
      <c r="B273" s="127"/>
    </row>
    <row r="274">
      <c r="B274" s="127"/>
    </row>
    <row r="275">
      <c r="B275" s="127"/>
    </row>
    <row r="276">
      <c r="B276" s="127"/>
    </row>
    <row r="277">
      <c r="B277" s="127"/>
    </row>
    <row r="278">
      <c r="B278" s="127"/>
    </row>
    <row r="279">
      <c r="B279" s="127"/>
    </row>
    <row r="280">
      <c r="B280" s="127"/>
    </row>
    <row r="281">
      <c r="B281" s="127"/>
    </row>
    <row r="282">
      <c r="B282" s="127"/>
    </row>
    <row r="283">
      <c r="B283" s="127"/>
    </row>
    <row r="284">
      <c r="B284" s="127"/>
    </row>
    <row r="285">
      <c r="B285" s="127"/>
    </row>
    <row r="286">
      <c r="B286" s="127"/>
    </row>
    <row r="287">
      <c r="B287" s="127"/>
    </row>
    <row r="288">
      <c r="B288" s="127"/>
    </row>
    <row r="289">
      <c r="B289" s="127"/>
    </row>
    <row r="290">
      <c r="B290" s="127"/>
    </row>
    <row r="291">
      <c r="B291" s="127"/>
    </row>
    <row r="292">
      <c r="B292" s="127"/>
    </row>
    <row r="293">
      <c r="B293" s="127"/>
    </row>
    <row r="294">
      <c r="B294" s="127"/>
    </row>
    <row r="295">
      <c r="B295" s="127"/>
    </row>
    <row r="296">
      <c r="B296" s="127"/>
    </row>
    <row r="297">
      <c r="B297" s="127"/>
    </row>
    <row r="298">
      <c r="B298" s="127"/>
    </row>
    <row r="299">
      <c r="B299" s="127"/>
    </row>
    <row r="300">
      <c r="B300" s="127"/>
    </row>
    <row r="301">
      <c r="B301" s="127"/>
    </row>
    <row r="302">
      <c r="B302" s="127"/>
    </row>
    <row r="303">
      <c r="B303" s="127"/>
    </row>
    <row r="304">
      <c r="B304" s="127"/>
    </row>
    <row r="305">
      <c r="B305" s="127"/>
    </row>
    <row r="306">
      <c r="B306" s="127"/>
    </row>
    <row r="307">
      <c r="B307" s="127"/>
    </row>
    <row r="308">
      <c r="B308" s="127"/>
    </row>
    <row r="309">
      <c r="B309" s="127"/>
    </row>
    <row r="310">
      <c r="B310" s="127"/>
    </row>
    <row r="311">
      <c r="B311" s="127"/>
    </row>
    <row r="312">
      <c r="B312" s="127"/>
    </row>
    <row r="313">
      <c r="B313" s="127"/>
    </row>
    <row r="314">
      <c r="B314" s="127"/>
    </row>
    <row r="315">
      <c r="B315" s="127"/>
    </row>
    <row r="316">
      <c r="B316" s="127"/>
    </row>
    <row r="317">
      <c r="B317" s="127"/>
    </row>
    <row r="318">
      <c r="B318" s="127"/>
    </row>
    <row r="319">
      <c r="B319" s="127"/>
    </row>
    <row r="320">
      <c r="B320" s="127"/>
    </row>
    <row r="321">
      <c r="B321" s="127"/>
    </row>
    <row r="322">
      <c r="B322" s="127"/>
    </row>
    <row r="323">
      <c r="B323" s="127"/>
    </row>
    <row r="324">
      <c r="B324" s="127"/>
    </row>
    <row r="325">
      <c r="B325" s="127"/>
    </row>
    <row r="326">
      <c r="B326" s="127"/>
    </row>
    <row r="327">
      <c r="B327" s="127"/>
    </row>
    <row r="328">
      <c r="B328" s="127"/>
    </row>
    <row r="329">
      <c r="B329" s="127"/>
    </row>
    <row r="330">
      <c r="B330" s="127"/>
    </row>
    <row r="331">
      <c r="B331" s="127"/>
    </row>
    <row r="332">
      <c r="B332" s="127"/>
    </row>
    <row r="333">
      <c r="B333" s="127"/>
    </row>
    <row r="334">
      <c r="B334" s="127"/>
    </row>
    <row r="335">
      <c r="B335" s="127"/>
    </row>
    <row r="336">
      <c r="B336" s="127"/>
    </row>
    <row r="337">
      <c r="B337" s="127"/>
    </row>
    <row r="338">
      <c r="B338" s="127"/>
    </row>
    <row r="339">
      <c r="B339" s="127"/>
    </row>
    <row r="340">
      <c r="B340" s="127"/>
    </row>
    <row r="341">
      <c r="B341" s="127"/>
    </row>
    <row r="342">
      <c r="B342" s="127"/>
    </row>
    <row r="343">
      <c r="B343" s="127"/>
    </row>
    <row r="344">
      <c r="B344" s="127"/>
    </row>
    <row r="345">
      <c r="B345" s="127"/>
    </row>
    <row r="346">
      <c r="B346" s="127"/>
    </row>
    <row r="347">
      <c r="B347" s="127"/>
    </row>
    <row r="348">
      <c r="B348" s="127"/>
    </row>
    <row r="349">
      <c r="B349" s="127"/>
    </row>
    <row r="350">
      <c r="B350" s="127"/>
    </row>
    <row r="351">
      <c r="B351" s="127"/>
    </row>
    <row r="352">
      <c r="B352" s="127"/>
    </row>
    <row r="353">
      <c r="B353" s="127"/>
    </row>
    <row r="354">
      <c r="B354" s="127"/>
    </row>
    <row r="355">
      <c r="B355" s="127"/>
    </row>
    <row r="356">
      <c r="B356" s="127"/>
    </row>
    <row r="357">
      <c r="B357" s="127"/>
    </row>
    <row r="358">
      <c r="B358" s="127"/>
    </row>
    <row r="359">
      <c r="B359" s="127"/>
    </row>
    <row r="360">
      <c r="B360" s="127"/>
    </row>
    <row r="361">
      <c r="B361" s="127"/>
    </row>
    <row r="362">
      <c r="B362" s="127"/>
    </row>
    <row r="363">
      <c r="B363" s="127"/>
    </row>
    <row r="364">
      <c r="B364" s="127"/>
    </row>
    <row r="365">
      <c r="B365" s="127"/>
    </row>
    <row r="366">
      <c r="B366" s="127"/>
    </row>
    <row r="367">
      <c r="B367" s="127"/>
    </row>
    <row r="368">
      <c r="B368" s="127"/>
    </row>
    <row r="369">
      <c r="B369" s="127"/>
    </row>
    <row r="370">
      <c r="B370" s="127"/>
    </row>
    <row r="371">
      <c r="B371" s="127"/>
    </row>
    <row r="372">
      <c r="B372" s="127"/>
    </row>
    <row r="373">
      <c r="B373" s="127"/>
    </row>
    <row r="374">
      <c r="B374" s="127"/>
    </row>
    <row r="375">
      <c r="B375" s="127"/>
    </row>
    <row r="376">
      <c r="B376" s="127"/>
    </row>
    <row r="377">
      <c r="B377" s="127"/>
    </row>
    <row r="378">
      <c r="B378" s="127"/>
    </row>
    <row r="379">
      <c r="B379" s="127"/>
    </row>
    <row r="380">
      <c r="B380" s="127"/>
    </row>
    <row r="381">
      <c r="B381" s="127"/>
    </row>
    <row r="382">
      <c r="B382" s="127"/>
    </row>
    <row r="383">
      <c r="B383" s="127"/>
    </row>
    <row r="384">
      <c r="B384" s="127"/>
    </row>
    <row r="385">
      <c r="B385" s="127"/>
    </row>
    <row r="386">
      <c r="B386" s="127"/>
    </row>
    <row r="387">
      <c r="B387" s="127"/>
    </row>
    <row r="388">
      <c r="B388" s="127"/>
    </row>
    <row r="389">
      <c r="B389" s="127"/>
    </row>
    <row r="390">
      <c r="B390" s="127"/>
    </row>
    <row r="391">
      <c r="B391" s="127"/>
    </row>
    <row r="392">
      <c r="B392" s="127"/>
    </row>
    <row r="393">
      <c r="B393" s="127"/>
    </row>
    <row r="394">
      <c r="B394" s="127"/>
    </row>
    <row r="395">
      <c r="B395" s="127"/>
    </row>
    <row r="396">
      <c r="B396" s="127"/>
    </row>
    <row r="397">
      <c r="B397" s="127"/>
    </row>
    <row r="398">
      <c r="B398" s="127"/>
    </row>
    <row r="399">
      <c r="B399" s="127"/>
    </row>
    <row r="400">
      <c r="B400" s="127"/>
    </row>
    <row r="401">
      <c r="B401" s="127"/>
    </row>
    <row r="402">
      <c r="B402" s="127"/>
    </row>
    <row r="403">
      <c r="B403" s="127"/>
    </row>
    <row r="404">
      <c r="B404" s="127"/>
    </row>
    <row r="405">
      <c r="B405" s="127"/>
    </row>
    <row r="406">
      <c r="B406" s="127"/>
    </row>
    <row r="407">
      <c r="B407" s="127"/>
    </row>
    <row r="408">
      <c r="B408" s="127"/>
    </row>
    <row r="409">
      <c r="B409" s="127"/>
    </row>
    <row r="410">
      <c r="B410" s="127"/>
    </row>
    <row r="411">
      <c r="B411" s="127"/>
    </row>
    <row r="412">
      <c r="B412" s="127"/>
    </row>
    <row r="413">
      <c r="B413" s="127"/>
    </row>
    <row r="414">
      <c r="B414" s="127"/>
    </row>
    <row r="415">
      <c r="B415" s="127"/>
    </row>
    <row r="416">
      <c r="B416" s="127"/>
    </row>
    <row r="417">
      <c r="B417" s="127"/>
    </row>
    <row r="418">
      <c r="B418" s="127"/>
    </row>
    <row r="419">
      <c r="B419" s="127"/>
    </row>
    <row r="420">
      <c r="B420" s="127"/>
    </row>
    <row r="421">
      <c r="B421" s="127"/>
    </row>
    <row r="422">
      <c r="B422" s="127"/>
    </row>
    <row r="423">
      <c r="B423" s="127"/>
    </row>
    <row r="424">
      <c r="B424" s="127"/>
    </row>
    <row r="425">
      <c r="B425" s="127"/>
    </row>
    <row r="426">
      <c r="B426" s="127"/>
    </row>
    <row r="427">
      <c r="B427" s="127"/>
    </row>
    <row r="428">
      <c r="B428" s="127"/>
    </row>
    <row r="429">
      <c r="B429" s="127"/>
    </row>
    <row r="430">
      <c r="B430" s="127"/>
    </row>
    <row r="431">
      <c r="B431" s="127"/>
    </row>
    <row r="432">
      <c r="B432" s="127"/>
    </row>
    <row r="433">
      <c r="B433" s="127"/>
    </row>
    <row r="434">
      <c r="B434" s="127"/>
    </row>
    <row r="435">
      <c r="B435" s="127"/>
    </row>
    <row r="436">
      <c r="B436" s="127"/>
    </row>
    <row r="437">
      <c r="B437" s="127"/>
    </row>
    <row r="438">
      <c r="B438" s="127"/>
    </row>
    <row r="439">
      <c r="B439" s="127"/>
    </row>
    <row r="440">
      <c r="B440" s="127"/>
    </row>
    <row r="441">
      <c r="B441" s="127"/>
    </row>
    <row r="442">
      <c r="B442" s="127"/>
    </row>
    <row r="443">
      <c r="B443" s="127"/>
    </row>
    <row r="444">
      <c r="B444" s="127"/>
    </row>
    <row r="445">
      <c r="B445" s="127"/>
    </row>
    <row r="446">
      <c r="B446" s="127"/>
    </row>
    <row r="447">
      <c r="B447" s="127"/>
    </row>
    <row r="448">
      <c r="B448" s="127"/>
    </row>
    <row r="449">
      <c r="B449" s="127"/>
    </row>
    <row r="450">
      <c r="B450" s="127"/>
    </row>
    <row r="451">
      <c r="B451" s="127"/>
    </row>
    <row r="452">
      <c r="B452" s="127"/>
    </row>
    <row r="453">
      <c r="B453" s="127"/>
    </row>
    <row r="454">
      <c r="B454" s="127"/>
    </row>
    <row r="455">
      <c r="B455" s="127"/>
    </row>
    <row r="456">
      <c r="B456" s="127"/>
    </row>
    <row r="457">
      <c r="B457" s="127"/>
    </row>
    <row r="458">
      <c r="B458" s="127"/>
    </row>
    <row r="459">
      <c r="B459" s="127"/>
    </row>
    <row r="460">
      <c r="B460" s="127"/>
    </row>
    <row r="461">
      <c r="B461" s="127"/>
    </row>
    <row r="462">
      <c r="B462" s="127"/>
    </row>
    <row r="463">
      <c r="B463" s="127"/>
    </row>
    <row r="464">
      <c r="B464" s="127"/>
    </row>
    <row r="465">
      <c r="B465" s="127"/>
    </row>
    <row r="466">
      <c r="B466" s="127"/>
    </row>
    <row r="467">
      <c r="B467" s="127"/>
    </row>
    <row r="468">
      <c r="B468" s="127"/>
    </row>
    <row r="469">
      <c r="B469" s="127"/>
    </row>
    <row r="470">
      <c r="B470" s="127"/>
    </row>
    <row r="471">
      <c r="B471" s="127"/>
    </row>
    <row r="472">
      <c r="B472" s="127"/>
    </row>
    <row r="473">
      <c r="B473" s="127"/>
    </row>
    <row r="474">
      <c r="B474" s="127"/>
    </row>
    <row r="475">
      <c r="B475" s="127"/>
    </row>
    <row r="476">
      <c r="B476" s="127"/>
    </row>
    <row r="477">
      <c r="B477" s="127"/>
    </row>
    <row r="478">
      <c r="B478" s="127"/>
    </row>
    <row r="479">
      <c r="B479" s="127"/>
    </row>
    <row r="480">
      <c r="B480" s="127"/>
    </row>
    <row r="481">
      <c r="B481" s="127"/>
    </row>
    <row r="482">
      <c r="B482" s="127"/>
    </row>
    <row r="483">
      <c r="B483" s="127"/>
    </row>
    <row r="484">
      <c r="B484" s="127"/>
    </row>
    <row r="485">
      <c r="B485" s="127"/>
    </row>
    <row r="486">
      <c r="B486" s="127"/>
    </row>
    <row r="487">
      <c r="B487" s="127"/>
    </row>
    <row r="488">
      <c r="B488" s="127"/>
    </row>
    <row r="489">
      <c r="B489" s="127"/>
    </row>
    <row r="490">
      <c r="B490" s="127"/>
    </row>
    <row r="491">
      <c r="B491" s="127"/>
    </row>
    <row r="492">
      <c r="B492" s="127"/>
    </row>
    <row r="493">
      <c r="B493" s="127"/>
    </row>
    <row r="494">
      <c r="B494" s="127"/>
    </row>
    <row r="495">
      <c r="B495" s="127"/>
    </row>
    <row r="496">
      <c r="B496" s="127"/>
    </row>
    <row r="497">
      <c r="B497" s="127"/>
    </row>
    <row r="498">
      <c r="B498" s="127"/>
    </row>
    <row r="499">
      <c r="B499" s="127"/>
    </row>
    <row r="500">
      <c r="B500" s="127"/>
    </row>
    <row r="501">
      <c r="B501" s="127"/>
    </row>
    <row r="502">
      <c r="B502" s="127"/>
    </row>
    <row r="503">
      <c r="B503" s="127"/>
    </row>
    <row r="504">
      <c r="B504" s="127"/>
    </row>
    <row r="505">
      <c r="B505" s="127"/>
    </row>
    <row r="506">
      <c r="B506" s="127"/>
    </row>
    <row r="507">
      <c r="B507" s="127"/>
    </row>
    <row r="508">
      <c r="B508" s="127"/>
    </row>
    <row r="509">
      <c r="B509" s="127"/>
    </row>
    <row r="510">
      <c r="B510" s="127"/>
    </row>
    <row r="511">
      <c r="B511" s="127"/>
    </row>
    <row r="512">
      <c r="B512" s="127"/>
    </row>
    <row r="513">
      <c r="B513" s="127"/>
    </row>
    <row r="514">
      <c r="B514" s="127"/>
    </row>
    <row r="515">
      <c r="B515" s="127"/>
    </row>
    <row r="516">
      <c r="B516" s="127"/>
    </row>
    <row r="517">
      <c r="B517" s="127"/>
    </row>
    <row r="518">
      <c r="B518" s="127"/>
    </row>
    <row r="519">
      <c r="B519" s="127"/>
    </row>
    <row r="520">
      <c r="B520" s="127"/>
    </row>
    <row r="521">
      <c r="B521" s="127"/>
    </row>
    <row r="522">
      <c r="B522" s="127"/>
    </row>
    <row r="523">
      <c r="B523" s="127"/>
    </row>
    <row r="524">
      <c r="B524" s="127"/>
    </row>
    <row r="525">
      <c r="B525" s="127"/>
    </row>
    <row r="526">
      <c r="B526" s="127"/>
    </row>
    <row r="527">
      <c r="B527" s="127"/>
    </row>
    <row r="528">
      <c r="B528" s="127"/>
    </row>
    <row r="529">
      <c r="B529" s="127"/>
    </row>
    <row r="530">
      <c r="B530" s="127"/>
    </row>
    <row r="531">
      <c r="B531" s="127"/>
    </row>
    <row r="532">
      <c r="B532" s="127"/>
    </row>
    <row r="533">
      <c r="B533" s="127"/>
    </row>
    <row r="534">
      <c r="B534" s="127"/>
    </row>
    <row r="535">
      <c r="B535" s="127"/>
    </row>
    <row r="536">
      <c r="B536" s="127"/>
    </row>
    <row r="537">
      <c r="B537" s="127"/>
    </row>
    <row r="538">
      <c r="B538" s="127"/>
    </row>
    <row r="539">
      <c r="B539" s="127"/>
    </row>
    <row r="540">
      <c r="B540" s="127"/>
    </row>
    <row r="541">
      <c r="B541" s="127"/>
    </row>
    <row r="542">
      <c r="B542" s="127"/>
    </row>
    <row r="543">
      <c r="B543" s="127"/>
    </row>
    <row r="544">
      <c r="B544" s="127"/>
    </row>
    <row r="545">
      <c r="B545" s="127"/>
    </row>
    <row r="546">
      <c r="B546" s="127"/>
    </row>
    <row r="547">
      <c r="B547" s="127"/>
    </row>
    <row r="548">
      <c r="B548" s="127"/>
    </row>
    <row r="549">
      <c r="B549" s="127"/>
    </row>
    <row r="550">
      <c r="B550" s="127"/>
    </row>
    <row r="551">
      <c r="B551" s="127"/>
    </row>
    <row r="552">
      <c r="B552" s="127"/>
    </row>
    <row r="553">
      <c r="B553" s="127"/>
    </row>
    <row r="554">
      <c r="B554" s="127"/>
    </row>
    <row r="555">
      <c r="B555" s="127"/>
    </row>
    <row r="556">
      <c r="B556" s="127"/>
    </row>
    <row r="557">
      <c r="B557" s="127"/>
    </row>
    <row r="558">
      <c r="B558" s="127"/>
    </row>
    <row r="559">
      <c r="B559" s="127"/>
    </row>
    <row r="560">
      <c r="B560" s="127"/>
    </row>
    <row r="561">
      <c r="B561" s="127"/>
    </row>
    <row r="562">
      <c r="B562" s="127"/>
    </row>
    <row r="563">
      <c r="B563" s="127"/>
    </row>
    <row r="564">
      <c r="B564" s="127"/>
    </row>
    <row r="565">
      <c r="B565" s="127"/>
    </row>
    <row r="566">
      <c r="B566" s="127"/>
    </row>
    <row r="567">
      <c r="B567" s="127"/>
    </row>
    <row r="568">
      <c r="B568" s="127"/>
    </row>
    <row r="569">
      <c r="B569" s="127"/>
    </row>
    <row r="570">
      <c r="B570" s="127"/>
    </row>
    <row r="571">
      <c r="B571" s="127"/>
    </row>
    <row r="572">
      <c r="B572" s="127"/>
    </row>
    <row r="573">
      <c r="B573" s="127"/>
    </row>
    <row r="574">
      <c r="B574" s="127"/>
    </row>
    <row r="575">
      <c r="B575" s="127"/>
    </row>
    <row r="576">
      <c r="B576" s="127"/>
    </row>
    <row r="577">
      <c r="B577" s="127"/>
    </row>
    <row r="578">
      <c r="B578" s="127"/>
    </row>
    <row r="579">
      <c r="B579" s="127"/>
    </row>
    <row r="580">
      <c r="B580" s="127"/>
    </row>
    <row r="581">
      <c r="B581" s="127"/>
    </row>
    <row r="582">
      <c r="B582" s="127"/>
    </row>
    <row r="583">
      <c r="B583" s="127"/>
    </row>
    <row r="584">
      <c r="B584" s="127"/>
    </row>
    <row r="585">
      <c r="B585" s="127"/>
    </row>
    <row r="586">
      <c r="B586" s="127"/>
    </row>
    <row r="587">
      <c r="B587" s="127"/>
    </row>
    <row r="588">
      <c r="B588" s="127"/>
    </row>
    <row r="589">
      <c r="B589" s="127"/>
    </row>
    <row r="590">
      <c r="B590" s="127"/>
    </row>
    <row r="591">
      <c r="B591" s="127"/>
    </row>
    <row r="592">
      <c r="B592" s="127"/>
    </row>
    <row r="593">
      <c r="B593" s="127"/>
    </row>
    <row r="594">
      <c r="B594" s="127"/>
    </row>
    <row r="595">
      <c r="B595" s="127"/>
    </row>
    <row r="596">
      <c r="B596" s="127"/>
    </row>
    <row r="597">
      <c r="B597" s="127"/>
    </row>
    <row r="598">
      <c r="B598" s="127"/>
    </row>
    <row r="599">
      <c r="B599" s="127"/>
    </row>
    <row r="600">
      <c r="B600" s="127"/>
    </row>
    <row r="601">
      <c r="B601" s="127"/>
    </row>
    <row r="602">
      <c r="B602" s="127"/>
    </row>
    <row r="603">
      <c r="B603" s="127"/>
    </row>
    <row r="604">
      <c r="B604" s="127"/>
    </row>
    <row r="605">
      <c r="B605" s="127"/>
    </row>
    <row r="606">
      <c r="B606" s="127"/>
    </row>
    <row r="607">
      <c r="B607" s="127"/>
    </row>
    <row r="608">
      <c r="B608" s="127"/>
    </row>
    <row r="609">
      <c r="B609" s="127"/>
    </row>
    <row r="610">
      <c r="B610" s="127"/>
    </row>
    <row r="611">
      <c r="B611" s="127"/>
    </row>
    <row r="612">
      <c r="B612" s="127"/>
    </row>
    <row r="613">
      <c r="B613" s="127"/>
    </row>
    <row r="614">
      <c r="B614" s="127"/>
    </row>
    <row r="615">
      <c r="B615" s="127"/>
    </row>
    <row r="616">
      <c r="B616" s="127"/>
    </row>
    <row r="617">
      <c r="B617" s="127"/>
    </row>
    <row r="618">
      <c r="B618" s="127"/>
    </row>
    <row r="619">
      <c r="B619" s="127"/>
    </row>
    <row r="620">
      <c r="B620" s="127"/>
    </row>
    <row r="621">
      <c r="B621" s="127"/>
    </row>
    <row r="622">
      <c r="B622" s="127"/>
    </row>
    <row r="623">
      <c r="B623" s="127"/>
    </row>
    <row r="624">
      <c r="B624" s="127"/>
    </row>
    <row r="625">
      <c r="B625" s="127"/>
    </row>
    <row r="626">
      <c r="B626" s="127"/>
    </row>
    <row r="627">
      <c r="B627" s="127"/>
    </row>
    <row r="628">
      <c r="B628" s="127"/>
    </row>
    <row r="629">
      <c r="B629" s="127"/>
    </row>
    <row r="630">
      <c r="B630" s="127"/>
    </row>
    <row r="631">
      <c r="B631" s="127"/>
    </row>
    <row r="632">
      <c r="B632" s="127"/>
    </row>
    <row r="633">
      <c r="B633" s="127"/>
    </row>
    <row r="634">
      <c r="B634" s="127"/>
    </row>
    <row r="635">
      <c r="B635" s="127"/>
    </row>
    <row r="636">
      <c r="B636" s="127"/>
    </row>
    <row r="637">
      <c r="B637" s="127"/>
    </row>
    <row r="638">
      <c r="B638" s="127"/>
    </row>
    <row r="639">
      <c r="B639" s="127"/>
    </row>
    <row r="640">
      <c r="B640" s="127"/>
    </row>
    <row r="641">
      <c r="B641" s="127"/>
    </row>
    <row r="642">
      <c r="B642" s="127"/>
    </row>
    <row r="643">
      <c r="B643" s="127"/>
    </row>
    <row r="644">
      <c r="B644" s="127"/>
    </row>
    <row r="645">
      <c r="B645" s="127"/>
    </row>
    <row r="646">
      <c r="B646" s="127"/>
    </row>
    <row r="647">
      <c r="B647" s="127"/>
    </row>
    <row r="648">
      <c r="B648" s="127"/>
    </row>
    <row r="649">
      <c r="B649" s="127"/>
    </row>
    <row r="650">
      <c r="B650" s="127"/>
    </row>
    <row r="651">
      <c r="B651" s="127"/>
    </row>
    <row r="652">
      <c r="B652" s="127"/>
    </row>
    <row r="653">
      <c r="B653" s="127"/>
    </row>
    <row r="654">
      <c r="B654" s="127"/>
    </row>
    <row r="655">
      <c r="B655" s="127"/>
    </row>
    <row r="656">
      <c r="B656" s="127"/>
    </row>
    <row r="657">
      <c r="B657" s="127"/>
    </row>
    <row r="658">
      <c r="B658" s="127"/>
    </row>
    <row r="659">
      <c r="B659" s="127"/>
    </row>
    <row r="660">
      <c r="B660" s="127"/>
    </row>
    <row r="661">
      <c r="B661" s="127"/>
    </row>
    <row r="662">
      <c r="B662" s="127"/>
    </row>
    <row r="663">
      <c r="B663" s="127"/>
    </row>
    <row r="664">
      <c r="B664" s="127"/>
    </row>
    <row r="665">
      <c r="B665" s="127"/>
    </row>
    <row r="666">
      <c r="B666" s="127"/>
    </row>
    <row r="667">
      <c r="B667" s="127"/>
    </row>
    <row r="668">
      <c r="B668" s="127"/>
    </row>
    <row r="669">
      <c r="B669" s="127"/>
    </row>
    <row r="670">
      <c r="B670" s="127"/>
    </row>
    <row r="671">
      <c r="B671" s="127"/>
    </row>
    <row r="672">
      <c r="B672" s="127"/>
    </row>
    <row r="673">
      <c r="B673" s="127"/>
    </row>
    <row r="674">
      <c r="B674" s="127"/>
    </row>
    <row r="675">
      <c r="B675" s="127"/>
    </row>
    <row r="676">
      <c r="B676" s="127"/>
    </row>
    <row r="677">
      <c r="B677" s="127"/>
    </row>
    <row r="678">
      <c r="B678" s="127"/>
    </row>
    <row r="679">
      <c r="B679" s="127"/>
    </row>
    <row r="680">
      <c r="B680" s="127"/>
    </row>
    <row r="681">
      <c r="B681" s="127"/>
    </row>
    <row r="682">
      <c r="B682" s="127"/>
    </row>
    <row r="683">
      <c r="B683" s="127"/>
    </row>
    <row r="684">
      <c r="B684" s="127"/>
    </row>
    <row r="685">
      <c r="B685" s="127"/>
    </row>
    <row r="686">
      <c r="B686" s="127"/>
    </row>
    <row r="687">
      <c r="B687" s="127"/>
    </row>
    <row r="688">
      <c r="B688" s="127"/>
    </row>
    <row r="689">
      <c r="B689" s="127"/>
    </row>
    <row r="690">
      <c r="B690" s="127"/>
    </row>
    <row r="691">
      <c r="B691" s="127"/>
    </row>
    <row r="692">
      <c r="B692" s="127"/>
    </row>
    <row r="693">
      <c r="B693" s="127"/>
    </row>
    <row r="694">
      <c r="B694" s="127"/>
    </row>
    <row r="695">
      <c r="B695" s="127"/>
    </row>
    <row r="696">
      <c r="B696" s="127"/>
    </row>
    <row r="697">
      <c r="B697" s="127"/>
    </row>
    <row r="698">
      <c r="B698" s="127"/>
    </row>
    <row r="699">
      <c r="B699" s="127"/>
    </row>
    <row r="700">
      <c r="B700" s="127"/>
    </row>
    <row r="701">
      <c r="B701" s="127"/>
    </row>
    <row r="702">
      <c r="B702" s="127"/>
    </row>
    <row r="703">
      <c r="B703" s="127"/>
    </row>
    <row r="704">
      <c r="B704" s="127"/>
    </row>
    <row r="705">
      <c r="B705" s="127"/>
    </row>
    <row r="706">
      <c r="B706" s="127"/>
    </row>
    <row r="707">
      <c r="B707" s="127"/>
    </row>
    <row r="708">
      <c r="B708" s="127"/>
    </row>
    <row r="709">
      <c r="B709" s="127"/>
    </row>
    <row r="710">
      <c r="B710" s="127"/>
    </row>
    <row r="711">
      <c r="B711" s="127"/>
    </row>
    <row r="712">
      <c r="B712" s="127"/>
    </row>
    <row r="713">
      <c r="B713" s="127"/>
    </row>
    <row r="714">
      <c r="B714" s="127"/>
    </row>
    <row r="715">
      <c r="B715" s="127"/>
    </row>
    <row r="716">
      <c r="B716" s="127"/>
    </row>
    <row r="717">
      <c r="B717" s="127"/>
    </row>
    <row r="718">
      <c r="B718" s="127"/>
    </row>
    <row r="719">
      <c r="B719" s="127"/>
    </row>
    <row r="720">
      <c r="B720" s="127"/>
    </row>
    <row r="721">
      <c r="B721" s="127"/>
    </row>
    <row r="722">
      <c r="B722" s="127"/>
    </row>
    <row r="723">
      <c r="B723" s="127"/>
    </row>
    <row r="724">
      <c r="B724" s="127"/>
    </row>
    <row r="725">
      <c r="B725" s="127"/>
    </row>
    <row r="726">
      <c r="B726" s="127"/>
    </row>
    <row r="727">
      <c r="B727" s="127"/>
    </row>
    <row r="728">
      <c r="B728" s="127"/>
    </row>
    <row r="729">
      <c r="B729" s="127"/>
    </row>
    <row r="730">
      <c r="B730" s="127"/>
    </row>
    <row r="731">
      <c r="B731" s="127"/>
    </row>
    <row r="732">
      <c r="B732" s="127"/>
    </row>
    <row r="733">
      <c r="B733" s="127"/>
    </row>
    <row r="734">
      <c r="B734" s="127"/>
    </row>
    <row r="735">
      <c r="B735" s="127"/>
    </row>
    <row r="736">
      <c r="B736" s="127"/>
    </row>
    <row r="737">
      <c r="B737" s="127"/>
    </row>
    <row r="738">
      <c r="B738" s="127"/>
    </row>
    <row r="739">
      <c r="B739" s="127"/>
    </row>
    <row r="740">
      <c r="B740" s="127"/>
    </row>
    <row r="741">
      <c r="B741" s="127"/>
    </row>
    <row r="742">
      <c r="B742" s="127"/>
    </row>
    <row r="743">
      <c r="B743" s="127"/>
    </row>
    <row r="744">
      <c r="B744" s="127"/>
    </row>
    <row r="745">
      <c r="B745" s="127"/>
    </row>
    <row r="746">
      <c r="B746" s="127"/>
    </row>
    <row r="747">
      <c r="B747" s="127"/>
    </row>
    <row r="748">
      <c r="B748" s="127"/>
    </row>
    <row r="749">
      <c r="B749" s="127"/>
    </row>
    <row r="750">
      <c r="B750" s="127"/>
    </row>
    <row r="751">
      <c r="B751" s="127"/>
    </row>
    <row r="752">
      <c r="B752" s="127"/>
    </row>
    <row r="753">
      <c r="B753" s="127"/>
    </row>
    <row r="754">
      <c r="B754" s="127"/>
    </row>
    <row r="755">
      <c r="B755" s="127"/>
    </row>
    <row r="756">
      <c r="B756" s="127"/>
    </row>
    <row r="757">
      <c r="B757" s="127"/>
    </row>
    <row r="758">
      <c r="B758" s="127"/>
    </row>
    <row r="759">
      <c r="B759" s="127"/>
    </row>
    <row r="760">
      <c r="B760" s="127"/>
    </row>
    <row r="761">
      <c r="B761" s="127"/>
    </row>
    <row r="762">
      <c r="B762" s="127"/>
    </row>
    <row r="763">
      <c r="B763" s="127"/>
    </row>
    <row r="764">
      <c r="B764" s="127"/>
    </row>
    <row r="765">
      <c r="B765" s="127"/>
    </row>
    <row r="766">
      <c r="B766" s="127"/>
    </row>
    <row r="767">
      <c r="B767" s="127"/>
    </row>
    <row r="768">
      <c r="B768" s="127"/>
    </row>
    <row r="769">
      <c r="B769" s="127"/>
    </row>
    <row r="770">
      <c r="B770" s="127"/>
    </row>
    <row r="771">
      <c r="B771" s="127"/>
    </row>
    <row r="772">
      <c r="B772" s="127"/>
    </row>
    <row r="773">
      <c r="B773" s="127"/>
    </row>
    <row r="774">
      <c r="B774" s="127"/>
    </row>
    <row r="775">
      <c r="B775" s="127"/>
    </row>
    <row r="776">
      <c r="B776" s="127"/>
    </row>
    <row r="777">
      <c r="B777" s="127"/>
    </row>
    <row r="778">
      <c r="B778" s="127"/>
    </row>
    <row r="779">
      <c r="B779" s="127"/>
    </row>
    <row r="780">
      <c r="B780" s="127"/>
    </row>
    <row r="781">
      <c r="B781" s="127"/>
    </row>
    <row r="782">
      <c r="B782" s="127"/>
    </row>
    <row r="783">
      <c r="B783" s="127"/>
    </row>
    <row r="784">
      <c r="B784" s="127"/>
    </row>
    <row r="785">
      <c r="B785" s="127"/>
    </row>
    <row r="786">
      <c r="B786" s="127"/>
    </row>
    <row r="787">
      <c r="B787" s="127"/>
    </row>
    <row r="788">
      <c r="B788" s="127"/>
    </row>
    <row r="789">
      <c r="B789" s="127"/>
    </row>
    <row r="790">
      <c r="B790" s="127"/>
    </row>
    <row r="791">
      <c r="B791" s="127"/>
    </row>
    <row r="792">
      <c r="B792" s="127"/>
    </row>
    <row r="793">
      <c r="B793" s="127"/>
    </row>
    <row r="794">
      <c r="B794" s="127"/>
    </row>
    <row r="795">
      <c r="B795" s="127"/>
    </row>
    <row r="796">
      <c r="B796" s="127"/>
    </row>
    <row r="797">
      <c r="B797" s="127"/>
    </row>
    <row r="798">
      <c r="B798" s="127"/>
    </row>
    <row r="799">
      <c r="B799" s="127"/>
    </row>
    <row r="800">
      <c r="B800" s="127"/>
    </row>
    <row r="801">
      <c r="B801" s="127"/>
    </row>
    <row r="802">
      <c r="B802" s="127"/>
    </row>
    <row r="803">
      <c r="B803" s="127"/>
    </row>
    <row r="804">
      <c r="B804" s="127"/>
    </row>
    <row r="805">
      <c r="B805" s="127"/>
    </row>
    <row r="806">
      <c r="B806" s="127"/>
    </row>
    <row r="807">
      <c r="B807" s="127"/>
    </row>
    <row r="808">
      <c r="B808" s="127"/>
    </row>
    <row r="809">
      <c r="B809" s="127"/>
    </row>
    <row r="810">
      <c r="B810" s="127"/>
    </row>
    <row r="811">
      <c r="B811" s="127"/>
    </row>
    <row r="812">
      <c r="B812" s="127"/>
    </row>
    <row r="813">
      <c r="B813" s="127"/>
    </row>
    <row r="814">
      <c r="B814" s="127"/>
    </row>
    <row r="815">
      <c r="B815" s="127"/>
    </row>
    <row r="816">
      <c r="B816" s="127"/>
    </row>
    <row r="817">
      <c r="B817" s="127"/>
    </row>
    <row r="818">
      <c r="B818" s="127"/>
    </row>
    <row r="819">
      <c r="B819" s="127"/>
    </row>
    <row r="820">
      <c r="B820" s="127"/>
    </row>
    <row r="821">
      <c r="B821" s="127"/>
    </row>
    <row r="822">
      <c r="B822" s="127"/>
    </row>
    <row r="823">
      <c r="B823" s="127"/>
    </row>
    <row r="824">
      <c r="B824" s="127"/>
    </row>
    <row r="825">
      <c r="B825" s="127"/>
    </row>
    <row r="826">
      <c r="B826" s="127"/>
    </row>
    <row r="827">
      <c r="B827" s="127"/>
    </row>
    <row r="828">
      <c r="B828" s="127"/>
    </row>
    <row r="829">
      <c r="B829" s="127"/>
    </row>
    <row r="830">
      <c r="B830" s="127"/>
    </row>
    <row r="831">
      <c r="B831" s="127"/>
    </row>
    <row r="832">
      <c r="B832" s="127"/>
    </row>
    <row r="833">
      <c r="B833" s="127"/>
    </row>
    <row r="834">
      <c r="B834" s="127"/>
    </row>
    <row r="835">
      <c r="B835" s="127"/>
    </row>
    <row r="836">
      <c r="B836" s="127"/>
    </row>
    <row r="837">
      <c r="B837" s="127"/>
    </row>
    <row r="838">
      <c r="B838" s="127"/>
    </row>
    <row r="839">
      <c r="B839" s="127"/>
    </row>
    <row r="840">
      <c r="B840" s="127"/>
    </row>
    <row r="841">
      <c r="B841" s="127"/>
    </row>
    <row r="842">
      <c r="B842" s="127"/>
    </row>
    <row r="843">
      <c r="B843" s="127"/>
    </row>
    <row r="844">
      <c r="B844" s="127"/>
    </row>
    <row r="845">
      <c r="B845" s="127"/>
    </row>
    <row r="846">
      <c r="B846" s="127"/>
    </row>
    <row r="847">
      <c r="B847" s="127"/>
    </row>
    <row r="848">
      <c r="B848" s="127"/>
    </row>
    <row r="849">
      <c r="B849" s="127"/>
    </row>
    <row r="850">
      <c r="B850" s="127"/>
    </row>
    <row r="851">
      <c r="B851" s="127"/>
    </row>
    <row r="852">
      <c r="B852" s="127"/>
    </row>
    <row r="853">
      <c r="B853" s="127"/>
    </row>
    <row r="854">
      <c r="B854" s="127"/>
    </row>
    <row r="855">
      <c r="B855" s="127"/>
    </row>
    <row r="856">
      <c r="B856" s="127"/>
    </row>
    <row r="857">
      <c r="B857" s="127"/>
    </row>
    <row r="858">
      <c r="B858" s="127"/>
    </row>
    <row r="859">
      <c r="B859" s="127"/>
    </row>
    <row r="860">
      <c r="B860" s="127"/>
    </row>
    <row r="861">
      <c r="B861" s="127"/>
    </row>
    <row r="862">
      <c r="B862" s="127"/>
    </row>
    <row r="863">
      <c r="B863" s="127"/>
    </row>
    <row r="864">
      <c r="B864" s="127"/>
    </row>
    <row r="865">
      <c r="B865" s="127"/>
    </row>
    <row r="866">
      <c r="B866" s="127"/>
    </row>
    <row r="867">
      <c r="B867" s="127"/>
    </row>
    <row r="868">
      <c r="B868" s="127"/>
    </row>
    <row r="869">
      <c r="B869" s="127"/>
    </row>
    <row r="870">
      <c r="B870" s="127"/>
    </row>
    <row r="871">
      <c r="B871" s="127"/>
    </row>
    <row r="872">
      <c r="B872" s="127"/>
    </row>
    <row r="873">
      <c r="B873" s="127"/>
    </row>
    <row r="874">
      <c r="B874" s="127"/>
    </row>
    <row r="875">
      <c r="B875" s="127"/>
    </row>
    <row r="876">
      <c r="B876" s="127"/>
    </row>
    <row r="877">
      <c r="B877" s="127"/>
    </row>
    <row r="878">
      <c r="B878" s="127"/>
    </row>
    <row r="879">
      <c r="B879" s="127"/>
    </row>
    <row r="880">
      <c r="B880" s="127"/>
    </row>
    <row r="881">
      <c r="B881" s="127"/>
    </row>
    <row r="882">
      <c r="B882" s="127"/>
    </row>
    <row r="883">
      <c r="B883" s="127"/>
    </row>
    <row r="884">
      <c r="B884" s="127"/>
    </row>
    <row r="885">
      <c r="B885" s="127"/>
    </row>
    <row r="886">
      <c r="B886" s="127"/>
    </row>
    <row r="887">
      <c r="B887" s="127"/>
    </row>
    <row r="888">
      <c r="B888" s="127"/>
    </row>
    <row r="889">
      <c r="B889" s="127"/>
    </row>
    <row r="890">
      <c r="B890" s="127"/>
    </row>
    <row r="891">
      <c r="B891" s="127"/>
    </row>
    <row r="892">
      <c r="B892" s="127"/>
    </row>
    <row r="893">
      <c r="B893" s="127"/>
    </row>
    <row r="894">
      <c r="B894" s="127"/>
    </row>
    <row r="895">
      <c r="B895" s="127"/>
    </row>
    <row r="896">
      <c r="B896" s="127"/>
    </row>
    <row r="897">
      <c r="B897" s="127"/>
    </row>
    <row r="898">
      <c r="B898" s="127"/>
    </row>
    <row r="899">
      <c r="B899" s="127"/>
    </row>
    <row r="900">
      <c r="B900" s="127"/>
    </row>
    <row r="901">
      <c r="B901" s="127"/>
    </row>
    <row r="902">
      <c r="B902" s="127"/>
    </row>
    <row r="903">
      <c r="B903" s="127"/>
    </row>
    <row r="904">
      <c r="B904" s="127"/>
    </row>
    <row r="905">
      <c r="B905" s="127"/>
    </row>
    <row r="906">
      <c r="B906" s="127"/>
    </row>
    <row r="907">
      <c r="B907" s="127"/>
    </row>
    <row r="908">
      <c r="B908" s="127"/>
    </row>
    <row r="909">
      <c r="B909" s="127"/>
    </row>
    <row r="910">
      <c r="B910" s="127"/>
    </row>
    <row r="911">
      <c r="B911" s="127"/>
    </row>
    <row r="912">
      <c r="B912" s="127"/>
    </row>
    <row r="913">
      <c r="B913" s="127"/>
    </row>
    <row r="914">
      <c r="B914" s="127"/>
    </row>
    <row r="915">
      <c r="B915" s="127"/>
    </row>
    <row r="916">
      <c r="B916" s="127"/>
    </row>
    <row r="917">
      <c r="B917" s="127"/>
    </row>
    <row r="918">
      <c r="B918" s="127"/>
    </row>
    <row r="919">
      <c r="B919" s="127"/>
    </row>
    <row r="920">
      <c r="B920" s="127"/>
    </row>
    <row r="921">
      <c r="B921" s="127"/>
    </row>
    <row r="922">
      <c r="B922" s="127"/>
    </row>
    <row r="923">
      <c r="B923" s="127"/>
    </row>
    <row r="924">
      <c r="B924" s="127"/>
    </row>
  </sheetData>
  <autoFilter ref="$A$1:$B$13"/>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2025-10-06T19:13:17Z</dcterms:created>
</cp:coreProperties>
</file>