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IV-d'!$B$1:$H$285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G283" i="1" l="1"/>
  <c r="H282" i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<sst xmlns="http://schemas.openxmlformats.org/spreadsheetml/2006/main" count="81" uniqueCount="33">
  <si>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</si>
  <si>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</si>
  <si>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</si>
  <si>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</si>
  <si>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</si>
  <si>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</si>
  <si>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</si>
  <si>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</si>
  <si>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</si>
  <si>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</si>
  <si>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</si>
  <si>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</si>
  <si>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</si>
  <si>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</si>
  <si>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</si>
  <si>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</si>
  <si>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</si>
  <si>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</si>
  <si>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</si>
  <si>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</si>
  <si>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</si>
  <si>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</si>
  <si>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</si>
  <si>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</si>
  <si>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</si>
  <si>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</si>
  <si>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</si>
  <si>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</si>
  <si>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</si>
  <si>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</si>
  <si>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</si>
  <si>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* Cargos em extinção</t>
  </si>
  <si>
    <t>NÚCLEO DE ESTATÍSTICA - NUEGE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</si>
</sst>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0" fillId="24" borderId="1" xfId="0" applyFill="1" applyBorder="1" applyAlignment="1">
      <alignment horizontal="center" vertical="center"/>
    </xf>
    <xf numFmtId="0" fontId="59" fillId="24" borderId="1" xfId="0" applyFont="1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4" sqref="C4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32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43616</v>
      </c>
      <c r="E4" s="2"/>
      <c r="F4" s="2"/>
      <c r="G4" s="2"/>
      <c r="H4" s="2"/>
    </row>
    <row r="5" spans="2:54">
      <c r="B5" s="42" t="s">
        <v>4</v>
      </c>
      <c r="C5" s="42"/>
      <c r="D5" s="42"/>
      <c r="E5" s="42"/>
      <c r="F5" s="42"/>
      <c r="G5" s="42"/>
      <c r="H5" s="42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43" t="s">
        <v>6</v>
      </c>
      <c r="C8" s="43"/>
      <c r="D8" s="43"/>
      <c r="E8" s="43" t="s">
        <v>7</v>
      </c>
      <c r="F8" s="43"/>
      <c r="G8" s="43"/>
      <c r="H8" s="43"/>
      <c r="I8" s="5"/>
    </row>
    <row r="9" spans="2:54" ht="34.5" customHeight="1">
      <c r="B9" s="43"/>
      <c r="C9" s="43"/>
      <c r="D9" s="43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31" t="s">
        <v>16</v>
      </c>
      <c r="C10" s="32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31"/>
      <c r="C11" s="33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31"/>
      <c r="C12" s="33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31"/>
      <c r="C13" s="33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30" customHeight="1">
      <c r="B14" s="31"/>
      <c r="C14" s="34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31"/>
      <c r="C15" s="44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31"/>
      <c r="C16" s="45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31"/>
      <c r="C17" s="45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31"/>
      <c r="C18" s="45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31"/>
      <c r="C19" s="46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31"/>
      <c r="C20" s="37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31"/>
      <c r="C21" s="38"/>
      <c r="D21" s="10">
        <v>4</v>
      </c>
      <c r="E21" s="11">
        <v>1</v>
      </c>
      <c r="F21" s="11">
        <v>0</v>
      </c>
      <c r="G21" s="11">
        <v>0</v>
      </c>
      <c r="H21" s="11">
        <f t="shared" si="0"/>
        <v>1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31"/>
      <c r="C22" s="38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31"/>
      <c r="C23" s="38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31"/>
      <c r="C24" s="39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31"/>
      <c r="C25" s="35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31"/>
      <c r="C26" s="35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31"/>
      <c r="C27" s="35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31"/>
      <c r="C28" s="35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31"/>
      <c r="C29" s="35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2" t="str">
        <f>CONCATENATE("TOTAL ",B10)</f>
        <v xml:space="preserve">TOTAL *AGENTE ADMINISTRATIVO </v>
      </c>
      <c r="C30" s="23"/>
      <c r="D30" s="24"/>
      <c r="E30" s="18">
        <f>SUM(E10:E29)</f>
        <v>3</v>
      </c>
      <c r="F30" s="18">
        <f>SUM(F10:F29)</f>
        <v>0</v>
      </c>
      <c r="G30" s="18">
        <v>0</v>
      </c>
      <c r="H30" s="18">
        <f t="shared" si="0"/>
        <v>3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31" t="s">
        <v>18</v>
      </c>
      <c r="C31" s="32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31"/>
      <c r="C32" s="33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31"/>
      <c r="C33" s="33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31"/>
      <c r="C34" s="33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31"/>
      <c r="C35" s="34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31"/>
      <c r="C36" s="35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31"/>
      <c r="C37" s="35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31"/>
      <c r="C38" s="35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31"/>
      <c r="C39" s="35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31"/>
      <c r="C40" s="35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31"/>
      <c r="C41" s="35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31"/>
      <c r="C42" s="35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31"/>
      <c r="C43" s="35"/>
      <c r="D43" s="10">
        <v>3</v>
      </c>
      <c r="E43" s="15">
        <v>2</v>
      </c>
      <c r="F43" s="11">
        <v>0</v>
      </c>
      <c r="G43" s="11">
        <v>0</v>
      </c>
      <c r="H43" s="11">
        <f t="shared" si="1"/>
        <v>2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31"/>
      <c r="C44" s="35"/>
      <c r="D44" s="10">
        <v>2</v>
      </c>
      <c r="E44" s="15">
        <v>1</v>
      </c>
      <c r="F44" s="11">
        <v>0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31"/>
      <c r="C45" s="35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31"/>
      <c r="C46" s="35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31"/>
      <c r="C47" s="35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31"/>
      <c r="C48" s="35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31"/>
      <c r="C49" s="35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31"/>
      <c r="C50" s="35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2" t="str">
        <f>CONCATENATE("TOTAL ",B31)</f>
        <v>TOTAL *AGENTE DE PORTARIA</v>
      </c>
      <c r="C51" s="23"/>
      <c r="D51" s="24"/>
      <c r="E51" s="18">
        <f>SUM(E31:E50)</f>
        <v>3</v>
      </c>
      <c r="F51" s="18">
        <f>SUM(F31:F50)</f>
        <v>0</v>
      </c>
      <c r="G51" s="18">
        <v>0</v>
      </c>
      <c r="H51" s="18">
        <f t="shared" si="1"/>
        <v>3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31" t="s">
        <v>19</v>
      </c>
      <c r="C52" s="32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31"/>
      <c r="C53" s="33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31"/>
      <c r="C54" s="33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31"/>
      <c r="C55" s="33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31"/>
      <c r="C56" s="34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31"/>
      <c r="C57" s="37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31"/>
      <c r="C58" s="38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31"/>
      <c r="C59" s="38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31"/>
      <c r="C60" s="38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31"/>
      <c r="C61" s="39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31"/>
      <c r="C62" s="35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31"/>
      <c r="C63" s="35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31"/>
      <c r="C64" s="35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31"/>
      <c r="C65" s="35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31"/>
      <c r="C66" s="35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31"/>
      <c r="C67" s="35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31"/>
      <c r="C68" s="35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31"/>
      <c r="C69" s="35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31"/>
      <c r="C70" s="35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31"/>
      <c r="C71" s="35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2" t="str">
        <f>CONCATENATE("TOTAL ",B52)</f>
        <v>TOTAL *ARTÍFICE DE MECÂNICA</v>
      </c>
      <c r="C72" s="23"/>
      <c r="D72" s="24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31" t="s">
        <v>20</v>
      </c>
      <c r="C73" s="32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31"/>
      <c r="C74" s="33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31"/>
      <c r="C75" s="33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31"/>
      <c r="C76" s="33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31"/>
      <c r="C77" s="34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31"/>
      <c r="C78" s="35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31"/>
      <c r="C79" s="35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31"/>
      <c r="C80" s="35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31"/>
      <c r="C81" s="35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31"/>
      <c r="C82" s="35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31"/>
      <c r="C83" s="35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31"/>
      <c r="C84" s="35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31"/>
      <c r="C85" s="35"/>
      <c r="D85" s="10">
        <v>3</v>
      </c>
      <c r="E85" s="11">
        <v>5</v>
      </c>
      <c r="F85" s="11">
        <v>0</v>
      </c>
      <c r="G85" s="11">
        <v>0</v>
      </c>
      <c r="H85" s="11">
        <f t="shared" si="1"/>
        <v>5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31"/>
      <c r="C86" s="35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31"/>
      <c r="C87" s="35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31"/>
      <c r="C88" s="35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31"/>
      <c r="C89" s="35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31"/>
      <c r="C90" s="35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31"/>
      <c r="C91" s="35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31"/>
      <c r="C92" s="35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2" t="str">
        <f>CONCATENATE("TOTAL ",B73)</f>
        <v>TOTAL *AGENTE DE SEGURANÇA</v>
      </c>
      <c r="C93" s="23"/>
      <c r="D93" s="24"/>
      <c r="E93" s="18">
        <f>SUM(E73:E92)</f>
        <v>5</v>
      </c>
      <c r="F93" s="18">
        <f>SUM(F73:F92)</f>
        <v>0</v>
      </c>
      <c r="G93" s="18">
        <v>0</v>
      </c>
      <c r="H93" s="18">
        <f>E93+G93+F93</f>
        <v>5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31" t="s">
        <v>21</v>
      </c>
      <c r="C94" s="32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31"/>
      <c r="C95" s="33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31"/>
      <c r="C96" s="33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31"/>
      <c r="C97" s="33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31"/>
      <c r="C98" s="34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31"/>
      <c r="C99" s="35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31"/>
      <c r="C100" s="35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31"/>
      <c r="C101" s="35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31"/>
      <c r="C102" s="35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31"/>
      <c r="C103" s="35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31"/>
      <c r="C104" s="35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31"/>
      <c r="C105" s="35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31"/>
      <c r="C106" s="35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31"/>
      <c r="C107" s="35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31"/>
      <c r="C108" s="35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31"/>
      <c r="C109" s="35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31"/>
      <c r="C110" s="35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31"/>
      <c r="C111" s="35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31"/>
      <c r="C112" s="35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31"/>
      <c r="C113" s="35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2" t="str">
        <f>CONCATENATE("TOTAL ",B94)</f>
        <v>TOTAL *ATENDENTE JUDICIÁRIO</v>
      </c>
      <c r="C114" s="23"/>
      <c r="D114" s="24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40" t="s">
        <v>22</v>
      </c>
      <c r="C115" s="32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41"/>
      <c r="C116" s="33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41"/>
      <c r="C117" s="33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41"/>
      <c r="C118" s="33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41"/>
      <c r="C119" s="34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41"/>
      <c r="C120" s="35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41"/>
      <c r="C121" s="35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41"/>
      <c r="C122" s="35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41"/>
      <c r="C123" s="35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41"/>
      <c r="C124" s="35"/>
      <c r="D124" s="10">
        <v>1</v>
      </c>
      <c r="E124" s="11">
        <v>3</v>
      </c>
      <c r="F124" s="11">
        <v>0</v>
      </c>
      <c r="G124" s="11">
        <v>0</v>
      </c>
      <c r="H124" s="11">
        <f t="shared" si="3"/>
        <v>3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41"/>
      <c r="C125" s="35" t="s">
        <v>14</v>
      </c>
      <c r="D125" s="10">
        <v>5</v>
      </c>
      <c r="E125" s="11">
        <v>1</v>
      </c>
      <c r="F125" s="11">
        <v>0</v>
      </c>
      <c r="G125" s="11">
        <v>0</v>
      </c>
      <c r="H125" s="11">
        <f t="shared" si="3"/>
        <v>1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41"/>
      <c r="C126" s="35"/>
      <c r="D126" s="10">
        <v>4</v>
      </c>
      <c r="E126" s="11">
        <v>0</v>
      </c>
      <c r="F126" s="11">
        <v>0</v>
      </c>
      <c r="G126" s="11">
        <v>0</v>
      </c>
      <c r="H126" s="11">
        <f t="shared" si="3"/>
        <v>0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41"/>
      <c r="C127" s="35"/>
      <c r="D127" s="10">
        <v>3</v>
      </c>
      <c r="E127" s="11">
        <v>1</v>
      </c>
      <c r="F127" s="11">
        <v>0</v>
      </c>
      <c r="G127" s="11">
        <v>0</v>
      </c>
      <c r="H127" s="11">
        <f t="shared" si="3"/>
        <v>1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41"/>
      <c r="C128" s="35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41"/>
      <c r="C129" s="35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41"/>
      <c r="C130" s="35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41"/>
      <c r="C131" s="35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41"/>
      <c r="C132" s="35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41"/>
      <c r="C133" s="35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41"/>
      <c r="C134" s="35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2" t="str">
        <f>CONCATENATE("TOTAL ",B115)</f>
        <v>TOTAL *AUX. DE SERV. DIVERSOS</v>
      </c>
      <c r="C135" s="23"/>
      <c r="D135" s="24"/>
      <c r="E135" s="18">
        <f>SUM(E115:E134)</f>
        <v>6</v>
      </c>
      <c r="F135" s="18">
        <f>SUM(F115:F134)</f>
        <v>0</v>
      </c>
      <c r="G135" s="18">
        <v>0</v>
      </c>
      <c r="H135" s="18">
        <f t="shared" si="3"/>
        <v>6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36" t="s">
        <v>23</v>
      </c>
      <c r="C136" s="32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36"/>
      <c r="C137" s="33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36"/>
      <c r="C138" s="33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36"/>
      <c r="C139" s="33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36"/>
      <c r="C140" s="34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36"/>
      <c r="C141" s="35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36"/>
      <c r="C142" s="35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36"/>
      <c r="C143" s="35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36"/>
      <c r="C144" s="35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36"/>
      <c r="C145" s="35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36"/>
      <c r="C146" s="35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36"/>
      <c r="C147" s="35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36"/>
      <c r="C148" s="35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36"/>
      <c r="C149" s="35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36"/>
      <c r="C150" s="35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36"/>
      <c r="C151" s="35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36"/>
      <c r="C152" s="35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36"/>
      <c r="C153" s="35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36"/>
      <c r="C154" s="35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36"/>
      <c r="C155" s="35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2" t="str">
        <f>CONCATENATE("TOTAL ",B136)</f>
        <v>TOTAL *AUXILIAR JUDICIÁRIO</v>
      </c>
      <c r="C156" s="23"/>
      <c r="D156" s="24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31" t="s">
        <v>24</v>
      </c>
      <c r="C157" s="32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31"/>
      <c r="C158" s="33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31"/>
      <c r="C159" s="33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31"/>
      <c r="C160" s="33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31"/>
      <c r="C161" s="34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31"/>
      <c r="C162" s="35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31"/>
      <c r="C163" s="35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31"/>
      <c r="C164" s="35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31"/>
      <c r="C165" s="35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31"/>
      <c r="C166" s="35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31"/>
      <c r="C167" s="35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31"/>
      <c r="C168" s="35"/>
      <c r="D168" s="10">
        <v>4</v>
      </c>
      <c r="E168" s="11">
        <v>1</v>
      </c>
      <c r="F168" s="11">
        <v>0</v>
      </c>
      <c r="G168" s="11">
        <v>0</v>
      </c>
      <c r="H168" s="11">
        <f t="shared" si="3"/>
        <v>1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31"/>
      <c r="C169" s="35"/>
      <c r="D169" s="10">
        <v>3</v>
      </c>
      <c r="E169" s="11">
        <v>2</v>
      </c>
      <c r="F169" s="11">
        <v>0</v>
      </c>
      <c r="G169" s="11">
        <v>0</v>
      </c>
      <c r="H169" s="11">
        <f t="shared" si="3"/>
        <v>2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31"/>
      <c r="C170" s="35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31"/>
      <c r="C171" s="35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31"/>
      <c r="C172" s="35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31"/>
      <c r="C173" s="35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31"/>
      <c r="C174" s="35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31"/>
      <c r="C175" s="35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31"/>
      <c r="C176" s="35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2" t="str">
        <f>CONCATENATE("TOTAL ",B157)</f>
        <v>TOTAL *DATILÓGRAFO</v>
      </c>
      <c r="C177" s="23"/>
      <c r="D177" s="24"/>
      <c r="E177" s="18">
        <f>SUM(E157:E176)</f>
        <v>3</v>
      </c>
      <c r="F177" s="18">
        <f>SUM(F157:F176)</f>
        <v>0</v>
      </c>
      <c r="G177" s="18">
        <v>0</v>
      </c>
      <c r="H177" s="18">
        <f t="shared" si="3"/>
        <v>3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31" t="s">
        <v>25</v>
      </c>
      <c r="C178" s="32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31"/>
      <c r="C179" s="33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31"/>
      <c r="C180" s="33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31"/>
      <c r="C181" s="33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31"/>
      <c r="C182" s="34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31"/>
      <c r="C183" s="35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31"/>
      <c r="C184" s="35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31"/>
      <c r="C185" s="35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31"/>
      <c r="C186" s="35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31"/>
      <c r="C187" s="35"/>
      <c r="D187" s="10">
        <v>1</v>
      </c>
      <c r="E187" s="11">
        <v>1</v>
      </c>
      <c r="F187" s="11">
        <v>0</v>
      </c>
      <c r="G187" s="11">
        <v>0</v>
      </c>
      <c r="H187" s="11">
        <f t="shared" si="4"/>
        <v>1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31"/>
      <c r="C188" s="35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31"/>
      <c r="C189" s="35"/>
      <c r="D189" s="10">
        <v>4</v>
      </c>
      <c r="E189" s="11">
        <v>0</v>
      </c>
      <c r="F189" s="11">
        <v>0</v>
      </c>
      <c r="G189" s="11">
        <v>0</v>
      </c>
      <c r="H189" s="11">
        <f t="shared" si="4"/>
        <v>0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31"/>
      <c r="C190" s="35"/>
      <c r="D190" s="10">
        <v>3</v>
      </c>
      <c r="E190" s="11">
        <v>2</v>
      </c>
      <c r="F190" s="11">
        <v>0</v>
      </c>
      <c r="G190" s="11">
        <v>0</v>
      </c>
      <c r="H190" s="11">
        <f t="shared" si="4"/>
        <v>2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31"/>
      <c r="C191" s="35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31"/>
      <c r="C192" s="35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31"/>
      <c r="C193" s="35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31"/>
      <c r="C194" s="35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31"/>
      <c r="C195" s="35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31"/>
      <c r="C196" s="35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31"/>
      <c r="C197" s="35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2" t="str">
        <f>CONCATENATE("TOTAL ",B178)</f>
        <v>TOTAL *MOTORISTA OFICIAL</v>
      </c>
      <c r="C198" s="23"/>
      <c r="D198" s="24"/>
      <c r="E198" s="18">
        <f>SUM(E178:E197)</f>
        <v>3</v>
      </c>
      <c r="F198" s="18">
        <f>SUM(F178:F197)</f>
        <v>0</v>
      </c>
      <c r="G198" s="18">
        <v>0</v>
      </c>
      <c r="H198" s="18">
        <f t="shared" si="4"/>
        <v>3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31" t="s">
        <v>26</v>
      </c>
      <c r="C199" s="32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31"/>
      <c r="C200" s="33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31"/>
      <c r="C201" s="33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31"/>
      <c r="C202" s="33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31"/>
      <c r="C203" s="34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31"/>
      <c r="C204" s="35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31"/>
      <c r="C205" s="35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31"/>
      <c r="C206" s="35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31"/>
      <c r="C207" s="35"/>
      <c r="D207" s="10">
        <v>2</v>
      </c>
      <c r="E207" s="11">
        <v>1</v>
      </c>
      <c r="F207" s="11">
        <v>0</v>
      </c>
      <c r="G207" s="11">
        <v>0</v>
      </c>
      <c r="H207" s="11">
        <f t="shared" si="4"/>
        <v>1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31"/>
      <c r="C208" s="35"/>
      <c r="D208" s="10">
        <v>1</v>
      </c>
      <c r="E208" s="11">
        <v>4</v>
      </c>
      <c r="F208" s="11">
        <v>0</v>
      </c>
      <c r="G208" s="11">
        <v>0</v>
      </c>
      <c r="H208" s="11">
        <f t="shared" si="4"/>
        <v>4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31"/>
      <c r="C209" s="35" t="s">
        <v>14</v>
      </c>
      <c r="D209" s="10">
        <v>5</v>
      </c>
      <c r="E209" s="11">
        <v>8</v>
      </c>
      <c r="F209" s="11">
        <v>0</v>
      </c>
      <c r="G209" s="11">
        <v>0</v>
      </c>
      <c r="H209" s="11">
        <f t="shared" si="4"/>
        <v>8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31"/>
      <c r="C210" s="35"/>
      <c r="D210" s="10">
        <v>4</v>
      </c>
      <c r="E210" s="11">
        <v>20</v>
      </c>
      <c r="F210" s="11">
        <v>0</v>
      </c>
      <c r="G210" s="11">
        <v>0</v>
      </c>
      <c r="H210" s="11">
        <f t="shared" si="4"/>
        <v>20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31"/>
      <c r="C211" s="35"/>
      <c r="D211" s="10">
        <v>3</v>
      </c>
      <c r="E211" s="11">
        <v>8</v>
      </c>
      <c r="F211" s="11">
        <v>0</v>
      </c>
      <c r="G211" s="11">
        <v>0</v>
      </c>
      <c r="H211" s="11">
        <f t="shared" si="4"/>
        <v>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31"/>
      <c r="C212" s="35"/>
      <c r="D212" s="10">
        <v>2</v>
      </c>
      <c r="E212" s="11">
        <v>0</v>
      </c>
      <c r="F212" s="11">
        <v>0</v>
      </c>
      <c r="G212" s="11">
        <v>0</v>
      </c>
      <c r="H212" s="11">
        <f t="shared" si="4"/>
        <v>0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31"/>
      <c r="C213" s="35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31"/>
      <c r="C214" s="35" t="s">
        <v>12</v>
      </c>
      <c r="D214" s="10">
        <v>5</v>
      </c>
      <c r="E214" s="11">
        <v>0</v>
      </c>
      <c r="F214" s="11">
        <v>0</v>
      </c>
      <c r="G214" s="11">
        <v>0</v>
      </c>
      <c r="H214" s="11">
        <f t="shared" si="4"/>
        <v>0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31"/>
      <c r="C215" s="35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31"/>
      <c r="C216" s="35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31"/>
      <c r="C217" s="35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31"/>
      <c r="C218" s="35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2" t="str">
        <f>CONCATENATE("TOTAL ",B199)</f>
        <v>TOTAL *OFICIAL DE JUSTIÇA</v>
      </c>
      <c r="C219" s="23"/>
      <c r="D219" s="24"/>
      <c r="E219" s="18">
        <f>SUM(E199:E218)</f>
        <v>41</v>
      </c>
      <c r="F219" s="18">
        <f>SUM(F199:F218)</f>
        <v>0</v>
      </c>
      <c r="G219" s="18">
        <v>0</v>
      </c>
      <c r="H219" s="18">
        <f t="shared" si="4"/>
        <v>41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31" t="s">
        <v>27</v>
      </c>
      <c r="C220" s="32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31"/>
      <c r="C221" s="33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31"/>
      <c r="C222" s="33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31"/>
      <c r="C223" s="33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31"/>
      <c r="C224" s="34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31"/>
      <c r="C225" s="35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31"/>
      <c r="C226" s="35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31"/>
      <c r="C227" s="35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31"/>
      <c r="C228" s="35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31"/>
      <c r="C229" s="35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31"/>
      <c r="C230" s="35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31"/>
      <c r="C231" s="35"/>
      <c r="D231" s="10">
        <v>4</v>
      </c>
      <c r="E231" s="11">
        <v>1</v>
      </c>
      <c r="F231" s="11">
        <v>0</v>
      </c>
      <c r="G231" s="11">
        <v>0</v>
      </c>
      <c r="H231" s="11">
        <f t="shared" si="4"/>
        <v>1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31"/>
      <c r="C232" s="35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31"/>
      <c r="C233" s="35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31"/>
      <c r="C234" s="35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31"/>
      <c r="C235" s="35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31"/>
      <c r="C236" s="35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31"/>
      <c r="C237" s="35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31"/>
      <c r="C238" s="35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31"/>
      <c r="C239" s="35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2" t="str">
        <f>CONCATENATE("TOTAL ",B220)</f>
        <v>TOTAL *TÉCNICO JUDICIÁRIO</v>
      </c>
      <c r="C240" s="23"/>
      <c r="D240" s="24"/>
      <c r="E240" s="18">
        <f>SUM(E220:E239)</f>
        <v>1</v>
      </c>
      <c r="F240" s="18">
        <f>SUM(F220:F239)</f>
        <v>0</v>
      </c>
      <c r="G240" s="18">
        <v>0</v>
      </c>
      <c r="H240" s="18">
        <f t="shared" si="4"/>
        <v>1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31" t="s">
        <v>28</v>
      </c>
      <c r="C241" s="32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31"/>
      <c r="C242" s="33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31"/>
      <c r="C243" s="33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31"/>
      <c r="C244" s="33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31"/>
      <c r="C245" s="34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31"/>
      <c r="C246" s="35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31"/>
      <c r="C247" s="35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31"/>
      <c r="C248" s="35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31"/>
      <c r="C249" s="35"/>
      <c r="D249" s="10">
        <v>2</v>
      </c>
      <c r="E249" s="11">
        <v>5</v>
      </c>
      <c r="F249" s="11">
        <v>0</v>
      </c>
      <c r="G249" s="11">
        <v>0</v>
      </c>
      <c r="H249" s="11">
        <f t="shared" si="5"/>
        <v>5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31"/>
      <c r="C250" s="35"/>
      <c r="D250" s="10">
        <v>1</v>
      </c>
      <c r="E250" s="11">
        <v>40</v>
      </c>
      <c r="F250" s="11">
        <v>0</v>
      </c>
      <c r="G250" s="11">
        <v>0</v>
      </c>
      <c r="H250" s="11">
        <f t="shared" si="5"/>
        <v>40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31"/>
      <c r="C251" s="35" t="s">
        <v>14</v>
      </c>
      <c r="D251" s="10">
        <v>5</v>
      </c>
      <c r="E251" s="11">
        <v>29</v>
      </c>
      <c r="F251" s="11">
        <v>2</v>
      </c>
      <c r="G251" s="11">
        <v>0</v>
      </c>
      <c r="H251" s="11">
        <f t="shared" si="5"/>
        <v>31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31"/>
      <c r="C252" s="35"/>
      <c r="D252" s="10">
        <v>4</v>
      </c>
      <c r="E252" s="11">
        <v>202</v>
      </c>
      <c r="F252" s="11">
        <v>2</v>
      </c>
      <c r="G252" s="11">
        <v>0</v>
      </c>
      <c r="H252" s="11">
        <f t="shared" si="5"/>
        <v>204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31"/>
      <c r="C253" s="35"/>
      <c r="D253" s="10">
        <v>3</v>
      </c>
      <c r="E253" s="11">
        <v>1</v>
      </c>
      <c r="F253" s="11">
        <v>6</v>
      </c>
      <c r="G253" s="11">
        <v>1</v>
      </c>
      <c r="H253" s="11">
        <f t="shared" si="5"/>
        <v>8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31"/>
      <c r="C254" s="35"/>
      <c r="D254" s="10">
        <v>2</v>
      </c>
      <c r="E254" s="11">
        <v>331</v>
      </c>
      <c r="F254" s="11">
        <v>1</v>
      </c>
      <c r="G254" s="11">
        <v>1</v>
      </c>
      <c r="H254" s="11">
        <f t="shared" si="5"/>
        <v>333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31"/>
      <c r="C255" s="35"/>
      <c r="D255" s="10">
        <v>1</v>
      </c>
      <c r="E255" s="11">
        <v>1</v>
      </c>
      <c r="F255" s="11">
        <v>2</v>
      </c>
      <c r="G255" s="11">
        <v>4</v>
      </c>
      <c r="H255" s="11">
        <f t="shared" si="5"/>
        <v>7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31"/>
      <c r="C256" s="35" t="s">
        <v>12</v>
      </c>
      <c r="D256" s="10">
        <v>5</v>
      </c>
      <c r="E256" s="11">
        <v>175</v>
      </c>
      <c r="F256" s="11">
        <v>5</v>
      </c>
      <c r="G256" s="11">
        <v>0</v>
      </c>
      <c r="H256" s="11">
        <f t="shared" si="5"/>
        <v>180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31"/>
      <c r="C257" s="35"/>
      <c r="D257" s="10">
        <v>4</v>
      </c>
      <c r="E257" s="11">
        <v>53</v>
      </c>
      <c r="F257" s="11">
        <v>1</v>
      </c>
      <c r="G257" s="11">
        <v>0</v>
      </c>
      <c r="H257" s="11">
        <f t="shared" si="5"/>
        <v>54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31"/>
      <c r="C258" s="35"/>
      <c r="D258" s="10">
        <v>3</v>
      </c>
      <c r="E258" s="11">
        <v>4</v>
      </c>
      <c r="F258" s="11">
        <v>2</v>
      </c>
      <c r="G258" s="11">
        <v>4</v>
      </c>
      <c r="H258" s="11">
        <f t="shared" si="5"/>
        <v>10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31"/>
      <c r="C259" s="35"/>
      <c r="D259" s="10">
        <v>2</v>
      </c>
      <c r="E259" s="11">
        <v>0</v>
      </c>
      <c r="F259" s="11">
        <v>0</v>
      </c>
      <c r="G259" s="11">
        <v>0</v>
      </c>
      <c r="H259" s="11">
        <f t="shared" si="5"/>
        <v>0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31"/>
      <c r="C260" s="35"/>
      <c r="D260" s="10">
        <v>1</v>
      </c>
      <c r="E260" s="11">
        <v>2</v>
      </c>
      <c r="F260" s="11">
        <v>0</v>
      </c>
      <c r="G260" s="11">
        <v>4</v>
      </c>
      <c r="H260" s="11">
        <f t="shared" si="5"/>
        <v>6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28" t="str">
        <f>CONCATENATE("TOTAL ",B241)</f>
        <v>TOTAL TÉCNICO JUDICIÁRIO</v>
      </c>
      <c r="C261" s="29"/>
      <c r="D261" s="30"/>
      <c r="E261" s="18">
        <f>SUM(E241:E260)</f>
        <v>843</v>
      </c>
      <c r="F261" s="18">
        <f>SUM(F241:F260)</f>
        <v>21</v>
      </c>
      <c r="G261" s="18">
        <f>SUM(G241:G260)</f>
        <v>14</v>
      </c>
      <c r="H261" s="18">
        <f>SUM(H241:H260)</f>
        <v>878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31" t="s">
        <v>29</v>
      </c>
      <c r="C262" s="32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31"/>
      <c r="C263" s="33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31"/>
      <c r="C264" s="33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31"/>
      <c r="C265" s="33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31"/>
      <c r="C266" s="34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31"/>
      <c r="C267" s="35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31"/>
      <c r="C268" s="35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31"/>
      <c r="C269" s="35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31"/>
      <c r="C270" s="35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31"/>
      <c r="C271" s="35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31"/>
      <c r="C272" s="35" t="s">
        <v>14</v>
      </c>
      <c r="D272" s="10">
        <v>5</v>
      </c>
      <c r="E272" s="11">
        <v>2</v>
      </c>
      <c r="F272" s="11">
        <v>0</v>
      </c>
      <c r="G272" s="11">
        <v>0</v>
      </c>
      <c r="H272" s="11">
        <f t="shared" si="6"/>
        <v>2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31"/>
      <c r="C273" s="35"/>
      <c r="D273" s="10">
        <v>4</v>
      </c>
      <c r="E273" s="11">
        <v>8</v>
      </c>
      <c r="F273" s="11">
        <v>0</v>
      </c>
      <c r="G273" s="11">
        <v>0</v>
      </c>
      <c r="H273" s="11">
        <f t="shared" si="6"/>
        <v>8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31"/>
      <c r="C274" s="35"/>
      <c r="D274" s="10">
        <v>3</v>
      </c>
      <c r="E274" s="11">
        <v>1</v>
      </c>
      <c r="F274" s="11">
        <v>1</v>
      </c>
      <c r="G274" s="11">
        <v>0</v>
      </c>
      <c r="H274" s="11">
        <f t="shared" si="6"/>
        <v>2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31"/>
      <c r="C275" s="35"/>
      <c r="D275" s="10">
        <v>2</v>
      </c>
      <c r="E275" s="11">
        <v>27</v>
      </c>
      <c r="F275" s="11">
        <v>3</v>
      </c>
      <c r="G275" s="11">
        <v>0</v>
      </c>
      <c r="H275" s="11">
        <f t="shared" si="6"/>
        <v>30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31"/>
      <c r="C276" s="35"/>
      <c r="D276" s="10">
        <v>1</v>
      </c>
      <c r="E276" s="11">
        <v>0</v>
      </c>
      <c r="F276" s="11">
        <v>0</v>
      </c>
      <c r="G276" s="11">
        <v>0</v>
      </c>
      <c r="H276" s="11">
        <f t="shared" si="6"/>
        <v>0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31"/>
      <c r="C277" s="35" t="s">
        <v>12</v>
      </c>
      <c r="D277" s="10">
        <v>5</v>
      </c>
      <c r="E277" s="11">
        <v>107</v>
      </c>
      <c r="F277" s="11">
        <v>1</v>
      </c>
      <c r="G277" s="11">
        <v>1</v>
      </c>
      <c r="H277" s="11">
        <f t="shared" si="6"/>
        <v>109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31"/>
      <c r="C278" s="35"/>
      <c r="D278" s="10">
        <v>4</v>
      </c>
      <c r="E278" s="11">
        <v>74</v>
      </c>
      <c r="F278" s="11">
        <v>0</v>
      </c>
      <c r="G278" s="11">
        <v>0</v>
      </c>
      <c r="H278" s="11">
        <f t="shared" si="6"/>
        <v>74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31"/>
      <c r="C279" s="35"/>
      <c r="D279" s="10">
        <v>3</v>
      </c>
      <c r="E279" s="11">
        <v>38</v>
      </c>
      <c r="F279" s="11">
        <v>0</v>
      </c>
      <c r="G279" s="11">
        <v>1</v>
      </c>
      <c r="H279" s="11">
        <f t="shared" si="6"/>
        <v>39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31"/>
      <c r="C280" s="35"/>
      <c r="D280" s="10">
        <v>2</v>
      </c>
      <c r="E280" s="11">
        <v>2</v>
      </c>
      <c r="F280" s="11">
        <v>0</v>
      </c>
      <c r="G280" s="11">
        <v>2</v>
      </c>
      <c r="H280" s="11">
        <f t="shared" si="6"/>
        <v>4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31"/>
      <c r="C281" s="35"/>
      <c r="D281" s="10">
        <v>1</v>
      </c>
      <c r="E281" s="11">
        <v>8</v>
      </c>
      <c r="F281" s="11">
        <v>1</v>
      </c>
      <c r="G281" s="11">
        <v>0</v>
      </c>
      <c r="H281" s="11">
        <f t="shared" si="6"/>
        <v>9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2" t="str">
        <f>CONCATENATE("TOTAL ",B262)</f>
        <v>TOTAL ANALISTA JUDICIÁRIO</v>
      </c>
      <c r="C282" s="23"/>
      <c r="D282" s="24"/>
      <c r="E282" s="18">
        <f>SUM(E262:E281)</f>
        <v>267</v>
      </c>
      <c r="F282" s="18">
        <f>SUM(F262:F281)</f>
        <v>6</v>
      </c>
      <c r="G282" s="18">
        <f>SUM(G262:G281)</f>
        <v>4</v>
      </c>
      <c r="H282" s="18">
        <f t="shared" si="6"/>
        <v>277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25" t="s">
        <v>15</v>
      </c>
      <c r="C283" s="26"/>
      <c r="D283" s="27"/>
      <c r="E283" s="17">
        <f>E30+E51+E72+E93+E114+E135+E156+E177+E198+E219+E240+E261+E282</f>
        <v>1179</v>
      </c>
      <c r="F283" s="17">
        <f>F30+F51+F72+F93+F114+F135+F156+F177+F198+F219+F240+F261+F282</f>
        <v>27</v>
      </c>
      <c r="G283" s="17">
        <f>G30+G51+G72+G93+G114+G135+G156+G177+G198+G219+G240+G261+G282</f>
        <v>18</v>
      </c>
      <c r="H283" s="17">
        <f>H30+H51+H72+H93+H114+H135+H156+H177+H198+H219+H240+H261+H282</f>
        <v>1224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31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  <mergeCell ref="B73:B92"/>
    <mergeCell ref="C73:C77"/>
    <mergeCell ref="C78:C82"/>
    <mergeCell ref="C83:C87"/>
    <mergeCell ref="B72:D72"/>
    <mergeCell ref="C88:C92"/>
    <mergeCell ref="B115:B134"/>
    <mergeCell ref="C115:C119"/>
    <mergeCell ref="C120:C124"/>
    <mergeCell ref="C125:C129"/>
    <mergeCell ref="B114:D114"/>
    <mergeCell ref="C130:C134"/>
    <mergeCell ref="C157:C161"/>
    <mergeCell ref="C162:C166"/>
    <mergeCell ref="C167:C171"/>
    <mergeCell ref="B156:D156"/>
    <mergeCell ref="C172:C176"/>
    <mergeCell ref="B157:B176"/>
    <mergeCell ref="B241:B260"/>
    <mergeCell ref="C241:C245"/>
    <mergeCell ref="C246:C250"/>
    <mergeCell ref="C251:C255"/>
    <mergeCell ref="B240:D240"/>
    <mergeCell ref="C256:C260"/>
    <mergeCell ref="B199:B218"/>
    <mergeCell ref="C199:C203"/>
    <mergeCell ref="C204:C208"/>
    <mergeCell ref="C209:C213"/>
    <mergeCell ref="B198:D198"/>
    <mergeCell ref="C214:C218"/>
    <mergeCell ref="B51:D51"/>
    <mergeCell ref="B52:B71"/>
    <mergeCell ref="C52:C56"/>
    <mergeCell ref="C57:C61"/>
    <mergeCell ref="C62:C66"/>
    <mergeCell ref="C67:C71"/>
    <mergeCell ref="B93:D93"/>
    <mergeCell ref="B94:B113"/>
    <mergeCell ref="C94:C98"/>
    <mergeCell ref="C99:C103"/>
    <mergeCell ref="C104:C108"/>
    <mergeCell ref="C109:C113"/>
    <mergeCell ref="B135:D135"/>
    <mergeCell ref="B136:B155"/>
    <mergeCell ref="C136:C140"/>
    <mergeCell ref="C141:C145"/>
    <mergeCell ref="C146:C150"/>
    <mergeCell ref="C151:C155"/>
    <mergeCell ref="B177:D177"/>
    <mergeCell ref="B178:B197"/>
    <mergeCell ref="C178:C182"/>
    <mergeCell ref="C183:C187"/>
    <mergeCell ref="C188:C192"/>
    <mergeCell ref="C193:C197"/>
    <mergeCell ref="B219:D219"/>
    <mergeCell ref="B220:B239"/>
    <mergeCell ref="C220:C224"/>
    <mergeCell ref="C225:C229"/>
    <mergeCell ref="C230:C234"/>
    <mergeCell ref="C235:C239"/>
    <mergeCell ref="B282:D282"/>
    <mergeCell ref="B283:D283"/>
    <mergeCell ref="B261:D26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8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1"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2019-07-17T22:19:12Z</cp:lastPrinted>
  <dcterms:created xsi:type="dcterms:W3CDTF">2016-03-28T16:08:35Z</dcterms:created>
  <dcterms:modified xsi:type="dcterms:W3CDTF">2019-07-17T22:19:33Z</dcterms:modified>
</cp:coreProperties>
</file>