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IV-a'!$B$1:$N$285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30" i="1" l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<sst xmlns="http://schemas.openxmlformats.org/spreadsheetml/2006/main" count="101" uniqueCount="42">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</sst>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281" activePane="bottomLeft" state="frozen"/>
      <selection pane="bottomLeft" activeCell="B1" sqref="B1:N285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43069</v>
      </c>
      <c r="G4" s="2"/>
      <c r="H4" s="2"/>
      <c r="I4" s="2"/>
      <c r="J4" s="2"/>
      <c r="K4" s="2"/>
      <c r="L4" s="2"/>
      <c r="M4" s="2"/>
      <c r="N4" s="2"/>
    </row>
    <row r="5" spans="2:31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7" t="s">
        <v>14</v>
      </c>
      <c r="C7" s="27"/>
      <c r="D7" s="27"/>
      <c r="E7" s="27"/>
      <c r="F7" s="27" t="s">
        <v>13</v>
      </c>
      <c r="G7" s="27"/>
      <c r="H7" s="27"/>
      <c r="I7" s="27"/>
      <c r="J7" s="27"/>
      <c r="K7" s="27" t="s">
        <v>12</v>
      </c>
      <c r="L7" s="27"/>
      <c r="M7" s="27"/>
      <c r="N7" s="27"/>
    </row>
    <row r="8" spans="2:31" ht="15.75" customHeight="1">
      <c r="B8" s="27"/>
      <c r="C8" s="27"/>
      <c r="D8" s="27"/>
      <c r="E8" s="27"/>
      <c r="F8" s="27" t="s">
        <v>11</v>
      </c>
      <c r="G8" s="27"/>
      <c r="H8" s="27"/>
      <c r="I8" s="27" t="s">
        <v>10</v>
      </c>
      <c r="J8" s="27" t="s">
        <v>7</v>
      </c>
      <c r="K8" s="27" t="s">
        <v>9</v>
      </c>
      <c r="L8" s="27" t="s">
        <v>8</v>
      </c>
      <c r="M8" s="27" t="s">
        <v>7</v>
      </c>
      <c r="N8" s="27" t="s">
        <v>6</v>
      </c>
    </row>
    <row r="9" spans="2:31" ht="26.25" customHeight="1">
      <c r="B9" s="27"/>
      <c r="C9" s="27"/>
      <c r="D9" s="27"/>
      <c r="E9" s="27"/>
      <c r="F9" s="23" t="s">
        <v>5</v>
      </c>
      <c r="G9" s="23" t="s">
        <v>4</v>
      </c>
      <c r="H9" s="23" t="s">
        <v>3</v>
      </c>
      <c r="I9" s="27"/>
      <c r="J9" s="27"/>
      <c r="K9" s="27"/>
      <c r="L9" s="27"/>
      <c r="M9" s="27"/>
      <c r="N9" s="27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3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3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1</v>
      </c>
      <c r="G21" s="21">
        <v>0</v>
      </c>
      <c r="H21" s="21">
        <f t="shared" si="0"/>
        <v>1</v>
      </c>
      <c r="I21" s="21">
        <v>0</v>
      </c>
      <c r="J21" s="21">
        <f t="shared" si="1"/>
        <v>1</v>
      </c>
      <c r="K21" s="21">
        <v>1</v>
      </c>
      <c r="L21" s="21">
        <v>2</v>
      </c>
      <c r="M21" s="21">
        <f t="shared" si="2"/>
        <v>3</v>
      </c>
      <c r="N21" s="21">
        <v>2</v>
      </c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3</v>
      </c>
      <c r="L23" s="21">
        <v>0</v>
      </c>
      <c r="M23" s="21">
        <f t="shared" si="2"/>
        <v>3</v>
      </c>
      <c r="N23" s="21">
        <v>0</v>
      </c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0</v>
      </c>
      <c r="L24" s="17">
        <v>2</v>
      </c>
      <c r="M24" s="17">
        <f t="shared" si="2"/>
        <v>2</v>
      </c>
      <c r="N24" s="17">
        <v>3</v>
      </c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1</v>
      </c>
      <c r="M27" s="21">
        <f t="shared" si="2"/>
        <v>1</v>
      </c>
      <c r="N27" s="21">
        <v>1</v>
      </c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39" t="str">
        <f>CONCATENATE("TOTAL ",B10)</f>
        <v xml:space="preserve">TOTAL *AGENTE ADMINISTRATIVO </v>
      </c>
      <c r="C30" s="40"/>
      <c r="D30" s="40"/>
      <c r="E30" s="41"/>
      <c r="F30" s="24">
        <f>SUM(F10:F29)</f>
        <v>3</v>
      </c>
      <c r="G30" s="24">
        <f t="shared" ref="G30:M30" si="3">SUM(G10:G29)</f>
        <v>0</v>
      </c>
      <c r="H30" s="24">
        <f t="shared" si="3"/>
        <v>3</v>
      </c>
      <c r="I30" s="24">
        <f t="shared" si="3"/>
        <v>0</v>
      </c>
      <c r="J30" s="24">
        <f t="shared" si="3"/>
        <v>3</v>
      </c>
      <c r="K30" s="24">
        <f t="shared" si="3"/>
        <v>11</v>
      </c>
      <c r="L30" s="24">
        <f t="shared" si="3"/>
        <v>5</v>
      </c>
      <c r="M30" s="24">
        <f t="shared" si="3"/>
        <v>16</v>
      </c>
      <c r="N30" s="24">
        <f>SUM(N10:N29)</f>
        <v>6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3</v>
      </c>
      <c r="G43" s="17">
        <v>0</v>
      </c>
      <c r="H43" s="17">
        <f t="shared" si="5"/>
        <v>3</v>
      </c>
      <c r="I43" s="17">
        <v>0</v>
      </c>
      <c r="J43" s="17">
        <f t="shared" si="4"/>
        <v>3</v>
      </c>
      <c r="K43" s="17">
        <v>16</v>
      </c>
      <c r="L43" s="17">
        <v>2</v>
      </c>
      <c r="M43" s="17">
        <f t="shared" si="6"/>
        <v>18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39" t="str">
        <f>CONCATENATE("TOTAL ",B31)</f>
        <v>TOTAL *AGENTE DE PORTARIA</v>
      </c>
      <c r="C51" s="40"/>
      <c r="D51" s="40"/>
      <c r="E51" s="41"/>
      <c r="F51" s="24">
        <f>SUM(F31:F50)</f>
        <v>4</v>
      </c>
      <c r="G51" s="24">
        <f t="shared" ref="G51" si="8">SUM(G31:G50)</f>
        <v>0</v>
      </c>
      <c r="H51" s="24">
        <f t="shared" ref="H51" si="9">SUM(H31:H50)</f>
        <v>4</v>
      </c>
      <c r="I51" s="24">
        <f t="shared" ref="I51:J72" si="10">SUM(I31:I50)</f>
        <v>0</v>
      </c>
      <c r="J51" s="24">
        <f t="shared" si="10"/>
        <v>4</v>
      </c>
      <c r="K51" s="24">
        <f t="shared" ref="K51" si="11">SUM(K31:K50)</f>
        <v>27</v>
      </c>
      <c r="L51" s="24">
        <f t="shared" ref="L51" si="12">SUM(L31:L50)</f>
        <v>4</v>
      </c>
      <c r="M51" s="24">
        <f t="shared" ref="M51" si="13">SUM(M31:M50)</f>
        <v>31</v>
      </c>
      <c r="N51" s="24">
        <f>SUM(N31:N50)</f>
        <v>4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39" t="str">
        <f>CONCATENATE("TOTAL ",B52)</f>
        <v>TOTAL *ARTÍFICE DE MECÂNICA</v>
      </c>
      <c r="C72" s="40"/>
      <c r="D72" s="40"/>
      <c r="E72" s="41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5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8"/>
      <c r="C84" s="36"/>
      <c r="D84" s="28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8"/>
      <c r="C85" s="36"/>
      <c r="D85" s="28"/>
      <c r="E85" s="5">
        <v>3</v>
      </c>
      <c r="F85" s="18">
        <v>8</v>
      </c>
      <c r="G85" s="17">
        <v>0</v>
      </c>
      <c r="H85" s="17">
        <f t="shared" si="5"/>
        <v>8</v>
      </c>
      <c r="I85" s="17">
        <v>0</v>
      </c>
      <c r="J85" s="17">
        <f t="shared" si="4"/>
        <v>8</v>
      </c>
      <c r="K85" s="17">
        <v>2</v>
      </c>
      <c r="L85" s="17">
        <v>1</v>
      </c>
      <c r="M85" s="17">
        <f t="shared" si="23"/>
        <v>3</v>
      </c>
      <c r="N85" s="17">
        <v>3</v>
      </c>
      <c r="O85" s="25"/>
    </row>
    <row r="86" spans="2:15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  <c r="O87" s="25"/>
    </row>
    <row r="88" spans="2:15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39" t="str">
        <f>CONCATENATE("TOTAL ",B73)</f>
        <v>TOTAL *AGENTE DE SEGURANÇA</v>
      </c>
      <c r="C93" s="40"/>
      <c r="D93" s="40"/>
      <c r="E93" s="41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3</v>
      </c>
      <c r="L93" s="24">
        <f t="shared" ref="L93" si="26">SUM(L73:L92)</f>
        <v>3</v>
      </c>
      <c r="M93" s="24">
        <f t="shared" ref="M93" si="27">SUM(M73:M92)</f>
        <v>6</v>
      </c>
      <c r="N93" s="24">
        <f>SUM(N73:N92)</f>
        <v>6</v>
      </c>
    </row>
    <row r="94" spans="2:15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39" t="str">
        <f>CONCATENATE("TOTAL ",B94)</f>
        <v>TOTAL *ATENDENTE JUDICIÁRIO</v>
      </c>
      <c r="C114" s="40"/>
      <c r="D114" s="40"/>
      <c r="E114" s="41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8"/>
      <c r="C124" s="34"/>
      <c r="D124" s="28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8"/>
      <c r="C125" s="35" t="s">
        <v>1</v>
      </c>
      <c r="D125" s="28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8"/>
      <c r="C126" s="36"/>
      <c r="D126" s="28"/>
      <c r="E126" s="5">
        <v>4</v>
      </c>
      <c r="F126" s="22">
        <v>3</v>
      </c>
      <c r="G126" s="21">
        <v>0</v>
      </c>
      <c r="H126" s="21">
        <f t="shared" si="28"/>
        <v>3</v>
      </c>
      <c r="I126" s="21">
        <v>0</v>
      </c>
      <c r="J126" s="21">
        <f t="shared" si="29"/>
        <v>3</v>
      </c>
      <c r="K126" s="21">
        <v>0</v>
      </c>
      <c r="L126" s="21">
        <v>0</v>
      </c>
      <c r="M126" s="21">
        <f t="shared" si="38"/>
        <v>0</v>
      </c>
      <c r="N126" s="21">
        <v>0</v>
      </c>
      <c r="O126" s="25"/>
    </row>
    <row r="127" spans="2:15" s="6" customFormat="1" ht="18" customHeight="1">
      <c r="B127" s="28"/>
      <c r="C127" s="36"/>
      <c r="D127" s="28"/>
      <c r="E127" s="5">
        <v>3</v>
      </c>
      <c r="F127" s="18">
        <v>7</v>
      </c>
      <c r="G127" s="17">
        <v>0</v>
      </c>
      <c r="H127" s="17">
        <f t="shared" si="28"/>
        <v>7</v>
      </c>
      <c r="I127" s="17">
        <v>0</v>
      </c>
      <c r="J127" s="17">
        <f t="shared" si="29"/>
        <v>7</v>
      </c>
      <c r="K127" s="17">
        <v>1</v>
      </c>
      <c r="L127" s="17">
        <v>0</v>
      </c>
      <c r="M127" s="17">
        <f t="shared" si="38"/>
        <v>1</v>
      </c>
      <c r="N127" s="17">
        <v>0</v>
      </c>
      <c r="O127" s="25"/>
    </row>
    <row r="128" spans="2:15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39" t="str">
        <f>CONCATENATE("TOTAL ",B115)</f>
        <v>TOTAL *AUX. DE SERV. DIVERSOS</v>
      </c>
      <c r="C135" s="40"/>
      <c r="D135" s="40"/>
      <c r="E135" s="41"/>
      <c r="F135" s="24">
        <f>SUM(F115:F134)</f>
        <v>11</v>
      </c>
      <c r="G135" s="24">
        <f>SUM(G115:G134)</f>
        <v>0</v>
      </c>
      <c r="H135" s="24">
        <f>SUM(H115:H134)</f>
        <v>11</v>
      </c>
      <c r="I135" s="24">
        <f t="shared" ref="I135:J156" si="39">SUM(I115:I134)</f>
        <v>0</v>
      </c>
      <c r="J135" s="24">
        <f t="shared" si="39"/>
        <v>11</v>
      </c>
      <c r="K135" s="24">
        <f t="shared" ref="K135" si="40">SUM(K115:K134)</f>
        <v>7</v>
      </c>
      <c r="L135" s="24">
        <f t="shared" ref="L135" si="41">SUM(L115:L134)</f>
        <v>0</v>
      </c>
      <c r="M135" s="24">
        <f t="shared" ref="M135" si="42">SUM(M115:M134)</f>
        <v>7</v>
      </c>
      <c r="N135" s="24">
        <f>SUM(N115:N134)</f>
        <v>0</v>
      </c>
      <c r="O135" s="25"/>
    </row>
    <row r="136" spans="2:15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3</v>
      </c>
      <c r="O145" s="25"/>
    </row>
    <row r="146" spans="2:15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8"/>
      <c r="C147" s="36"/>
      <c r="D147" s="28"/>
      <c r="E147" s="5">
        <v>4</v>
      </c>
      <c r="F147" s="22">
        <v>2</v>
      </c>
      <c r="G147" s="21">
        <v>0</v>
      </c>
      <c r="H147" s="21">
        <f t="shared" si="28"/>
        <v>2</v>
      </c>
      <c r="I147" s="21">
        <v>0</v>
      </c>
      <c r="J147" s="21">
        <f t="shared" si="29"/>
        <v>2</v>
      </c>
      <c r="K147" s="21">
        <v>1</v>
      </c>
      <c r="L147" s="21">
        <v>1</v>
      </c>
      <c r="M147" s="21">
        <f t="shared" si="44"/>
        <v>2</v>
      </c>
      <c r="N147" s="21">
        <v>1</v>
      </c>
      <c r="O147" s="25"/>
    </row>
    <row r="148" spans="2:15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  <c r="O148" s="25"/>
    </row>
    <row r="149" spans="2:15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2</v>
      </c>
      <c r="M153" s="21">
        <f t="shared" si="44"/>
        <v>2</v>
      </c>
      <c r="N153" s="21">
        <v>2</v>
      </c>
      <c r="O153" s="25"/>
    </row>
    <row r="154" spans="2:15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39" t="str">
        <f>CONCATENATE("TOTAL ",B136)</f>
        <v>TOTAL *AUXILIAR JUDICIÁRIO</v>
      </c>
      <c r="C156" s="40"/>
      <c r="D156" s="40"/>
      <c r="E156" s="41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2</v>
      </c>
      <c r="L156" s="24">
        <f t="shared" ref="L156" si="47">SUM(L136:L155)</f>
        <v>6</v>
      </c>
      <c r="M156" s="24">
        <f t="shared" ref="M156" si="48">SUM(M136:M155)</f>
        <v>8</v>
      </c>
      <c r="N156" s="24">
        <f>SUM(N136:N155)</f>
        <v>8</v>
      </c>
    </row>
    <row r="157" spans="2:15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6</v>
      </c>
      <c r="L164" s="21">
        <v>0</v>
      </c>
      <c r="M164" s="21">
        <f t="shared" si="50"/>
        <v>6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2</v>
      </c>
      <c r="G168" s="21">
        <v>0</v>
      </c>
      <c r="H168" s="21">
        <f t="shared" si="51"/>
        <v>2</v>
      </c>
      <c r="I168" s="21">
        <v>0</v>
      </c>
      <c r="J168" s="21">
        <f t="shared" si="49"/>
        <v>2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4</v>
      </c>
      <c r="G169" s="17">
        <v>0</v>
      </c>
      <c r="H169" s="17">
        <f t="shared" si="51"/>
        <v>4</v>
      </c>
      <c r="I169" s="17">
        <v>0</v>
      </c>
      <c r="J169" s="17">
        <f t="shared" si="49"/>
        <v>4</v>
      </c>
      <c r="K169" s="17">
        <v>1</v>
      </c>
      <c r="L169" s="17">
        <v>0</v>
      </c>
      <c r="M169" s="17">
        <f t="shared" si="50"/>
        <v>1</v>
      </c>
      <c r="N169" s="17">
        <v>0</v>
      </c>
    </row>
    <row r="170" spans="2:14" s="6" customFormat="1" ht="18" customHeight="1">
      <c r="B170" s="28"/>
      <c r="C170" s="36"/>
      <c r="D170" s="28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0</v>
      </c>
      <c r="L170" s="21">
        <v>0</v>
      </c>
      <c r="M170" s="21">
        <f t="shared" si="50"/>
        <v>0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0</v>
      </c>
      <c r="L172" s="21">
        <v>0</v>
      </c>
      <c r="M172" s="21">
        <f t="shared" si="50"/>
        <v>0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39" t="str">
        <f>CONCATENATE("TOTAL ",B157)</f>
        <v>TOTAL *DATILÓGRAFO</v>
      </c>
      <c r="C177" s="40"/>
      <c r="D177" s="40"/>
      <c r="E177" s="41"/>
      <c r="F177" s="24">
        <f>SUM(F157:F176)</f>
        <v>6</v>
      </c>
      <c r="G177" s="24">
        <f>SUM(G157:G176)</f>
        <v>0</v>
      </c>
      <c r="H177" s="24">
        <f>SUM(H157:H176)</f>
        <v>6</v>
      </c>
      <c r="I177" s="24">
        <f t="shared" ref="I177:J198" si="52">SUM(I157:I176)</f>
        <v>0</v>
      </c>
      <c r="J177" s="24">
        <f t="shared" si="52"/>
        <v>6</v>
      </c>
      <c r="K177" s="24">
        <f t="shared" ref="K177" si="53">SUM(K157:K176)</f>
        <v>13</v>
      </c>
      <c r="L177" s="24">
        <f t="shared" ref="L177" si="54">SUM(L157:L176)</f>
        <v>2</v>
      </c>
      <c r="M177" s="24">
        <f t="shared" ref="M177" si="55">SUM(M157:M176)</f>
        <v>15</v>
      </c>
      <c r="N177" s="24">
        <f>SUM(N157:N176)</f>
        <v>2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28"/>
      <c r="C187" s="34"/>
      <c r="D187" s="28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1</v>
      </c>
      <c r="G189" s="21">
        <v>0</v>
      </c>
      <c r="H189" s="21">
        <f t="shared" si="51"/>
        <v>1</v>
      </c>
      <c r="I189" s="21">
        <v>0</v>
      </c>
      <c r="J189" s="21">
        <f t="shared" si="49"/>
        <v>1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39" t="str">
        <f>CONCATENATE("TOTAL ",B178)</f>
        <v>TOTAL *MOTORISTA OFICIAL</v>
      </c>
      <c r="C198" s="40"/>
      <c r="D198" s="40"/>
      <c r="E198" s="41"/>
      <c r="F198" s="24">
        <f>SUM(F178:F197)</f>
        <v>4</v>
      </c>
      <c r="G198" s="24">
        <f>SUM(G178:G197)</f>
        <v>0</v>
      </c>
      <c r="H198" s="24">
        <f>SUM(H178:H197)</f>
        <v>4</v>
      </c>
      <c r="I198" s="24">
        <f t="shared" ref="I198" si="58">SUM(I178:I197)</f>
        <v>0</v>
      </c>
      <c r="J198" s="24">
        <f t="shared" si="52"/>
        <v>4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5</v>
      </c>
    </row>
    <row r="199" spans="2:15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8"/>
      <c r="C207" s="33"/>
      <c r="D207" s="28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8"/>
      <c r="C208" s="34"/>
      <c r="D208" s="28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8"/>
      <c r="C209" s="35" t="s">
        <v>1</v>
      </c>
      <c r="D209" s="28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  <c r="O209" s="25"/>
    </row>
    <row r="210" spans="2:15" s="6" customFormat="1" ht="18" customHeight="1">
      <c r="B210" s="28"/>
      <c r="C210" s="36"/>
      <c r="D210" s="28"/>
      <c r="E210" s="5">
        <v>4</v>
      </c>
      <c r="F210" s="22">
        <v>8</v>
      </c>
      <c r="G210" s="21">
        <v>0</v>
      </c>
      <c r="H210" s="21">
        <f t="shared" si="51"/>
        <v>8</v>
      </c>
      <c r="I210" s="21">
        <v>0</v>
      </c>
      <c r="J210" s="21">
        <f t="shared" si="49"/>
        <v>8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8"/>
      <c r="C211" s="36"/>
      <c r="D211" s="28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8"/>
      <c r="C212" s="36"/>
      <c r="D212" s="28"/>
      <c r="E212" s="5">
        <v>2</v>
      </c>
      <c r="F212" s="22">
        <v>17</v>
      </c>
      <c r="G212" s="21">
        <v>0</v>
      </c>
      <c r="H212" s="21">
        <f t="shared" si="51"/>
        <v>17</v>
      </c>
      <c r="I212" s="21">
        <v>0</v>
      </c>
      <c r="J212" s="21">
        <f t="shared" si="49"/>
        <v>17</v>
      </c>
      <c r="K212" s="21">
        <v>2</v>
      </c>
      <c r="L212" s="21">
        <v>2</v>
      </c>
      <c r="M212" s="21">
        <f t="shared" si="63"/>
        <v>4</v>
      </c>
      <c r="N212" s="21">
        <v>2</v>
      </c>
      <c r="O212" s="25"/>
    </row>
    <row r="213" spans="2:15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  <c r="O213" s="25"/>
    </row>
    <row r="214" spans="2:15" s="6" customFormat="1" ht="18" customHeight="1">
      <c r="B214" s="28"/>
      <c r="C214" s="38" t="s">
        <v>0</v>
      </c>
      <c r="D214" s="28"/>
      <c r="E214" s="5">
        <v>5</v>
      </c>
      <c r="F214" s="22">
        <v>1</v>
      </c>
      <c r="G214" s="21">
        <v>0</v>
      </c>
      <c r="H214" s="21">
        <f t="shared" si="51"/>
        <v>1</v>
      </c>
      <c r="I214" s="21">
        <v>0</v>
      </c>
      <c r="J214" s="21">
        <f t="shared" si="49"/>
        <v>1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39" t="str">
        <f>CONCATENATE("TOTAL ",B199)</f>
        <v>TOTAL *OFICIAL DE JUSTIÇA</v>
      </c>
      <c r="C219" s="40"/>
      <c r="D219" s="40"/>
      <c r="E219" s="41"/>
      <c r="F219" s="24">
        <f>SUM(F199:F218)</f>
        <v>44</v>
      </c>
      <c r="G219" s="24">
        <f>SUM(G199:G218)</f>
        <v>0</v>
      </c>
      <c r="H219" s="24">
        <f>SUM(H199:H218)</f>
        <v>44</v>
      </c>
      <c r="I219" s="24">
        <f t="shared" ref="I219:J240" si="64">SUM(I199:I218)</f>
        <v>0</v>
      </c>
      <c r="J219" s="24">
        <f t="shared" si="64"/>
        <v>44</v>
      </c>
      <c r="K219" s="24">
        <f t="shared" ref="K219" si="65">SUM(K199:K218)</f>
        <v>7</v>
      </c>
      <c r="L219" s="24">
        <f t="shared" ref="L219" si="66">SUM(L199:L218)</f>
        <v>3</v>
      </c>
      <c r="M219" s="24">
        <f t="shared" ref="M219" si="67">SUM(M199:M218)</f>
        <v>10</v>
      </c>
      <c r="N219" s="24">
        <f>SUM(N199:N218)</f>
        <v>3</v>
      </c>
    </row>
    <row r="220" spans="2:15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0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2</v>
      </c>
      <c r="G231" s="21">
        <v>0</v>
      </c>
      <c r="H231" s="21">
        <f t="shared" si="70"/>
        <v>2</v>
      </c>
      <c r="I231" s="21">
        <v>0</v>
      </c>
      <c r="J231" s="21">
        <f t="shared" si="68"/>
        <v>2</v>
      </c>
      <c r="K231" s="21">
        <v>0</v>
      </c>
      <c r="L231" s="21">
        <v>0</v>
      </c>
      <c r="M231" s="21">
        <f t="shared" si="69"/>
        <v>0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0</v>
      </c>
      <c r="M233" s="21">
        <f t="shared" si="69"/>
        <v>1</v>
      </c>
      <c r="N233" s="21">
        <v>0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0</v>
      </c>
      <c r="M235" s="21">
        <f t="shared" si="69"/>
        <v>1</v>
      </c>
      <c r="N235" s="21">
        <v>0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39" t="str">
        <f>CONCATENATE("TOTAL ",B220)</f>
        <v>TOTAL *TÉCNICO JUDICIÁRIO</v>
      </c>
      <c r="C240" s="40"/>
      <c r="D240" s="40"/>
      <c r="E240" s="41"/>
      <c r="F240" s="24">
        <f>SUM(F220:F239)</f>
        <v>2</v>
      </c>
      <c r="G240" s="24">
        <f>SUM(G220:G239)</f>
        <v>0</v>
      </c>
      <c r="H240" s="24">
        <f>SUM(H220:H239)</f>
        <v>2</v>
      </c>
      <c r="I240" s="24">
        <f t="shared" ref="I240" si="71">SUM(I220:I239)</f>
        <v>0</v>
      </c>
      <c r="J240" s="24">
        <f t="shared" si="64"/>
        <v>2</v>
      </c>
      <c r="K240" s="24">
        <f t="shared" ref="K240" si="72">SUM(K220:K239)</f>
        <v>4</v>
      </c>
      <c r="L240" s="24">
        <f t="shared" ref="L240" si="73">SUM(L220:L239)</f>
        <v>1</v>
      </c>
      <c r="M240" s="24">
        <f t="shared" ref="M240" si="74">SUM(M220:M239)</f>
        <v>5</v>
      </c>
      <c r="N240" s="24">
        <f>SUM(N220:N239)</f>
        <v>1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8"/>
      <c r="C250" s="34"/>
      <c r="D250" s="28"/>
      <c r="E250" s="5">
        <v>1</v>
      </c>
      <c r="F250" s="22">
        <v>0</v>
      </c>
      <c r="G250" s="21">
        <v>0</v>
      </c>
      <c r="H250" s="21">
        <f t="shared" si="70"/>
        <v>0</v>
      </c>
      <c r="I250" s="21">
        <v>0</v>
      </c>
      <c r="J250" s="21">
        <f t="shared" si="68"/>
        <v>0</v>
      </c>
      <c r="K250" s="21">
        <v>0</v>
      </c>
      <c r="L250" s="21">
        <v>0</v>
      </c>
      <c r="M250" s="21">
        <f t="shared" si="76"/>
        <v>0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1</v>
      </c>
      <c r="L251" s="17">
        <v>0</v>
      </c>
      <c r="M251" s="17">
        <f t="shared" si="76"/>
        <v>1</v>
      </c>
      <c r="N251" s="17">
        <v>0</v>
      </c>
    </row>
    <row r="252" spans="2:14" s="6" customFormat="1" ht="18" customHeight="1">
      <c r="B252" s="28"/>
      <c r="C252" s="36"/>
      <c r="D252" s="28"/>
      <c r="E252" s="5">
        <v>4</v>
      </c>
      <c r="F252" s="22">
        <v>32</v>
      </c>
      <c r="G252" s="21">
        <v>0</v>
      </c>
      <c r="H252" s="21">
        <f t="shared" si="70"/>
        <v>32</v>
      </c>
      <c r="I252" s="21">
        <v>0</v>
      </c>
      <c r="J252" s="21">
        <f t="shared" si="68"/>
        <v>32</v>
      </c>
      <c r="K252" s="21">
        <v>15</v>
      </c>
      <c r="L252" s="21">
        <v>0</v>
      </c>
      <c r="M252" s="21">
        <f t="shared" si="76"/>
        <v>15</v>
      </c>
      <c r="N252" s="21">
        <v>0</v>
      </c>
    </row>
    <row r="253" spans="2:14" s="6" customFormat="1" ht="18" customHeight="1">
      <c r="B253" s="28"/>
      <c r="C253" s="36"/>
      <c r="D253" s="28"/>
      <c r="E253" s="5">
        <v>3</v>
      </c>
      <c r="F253" s="18">
        <v>58</v>
      </c>
      <c r="G253" s="17">
        <v>0</v>
      </c>
      <c r="H253" s="17">
        <f t="shared" si="70"/>
        <v>58</v>
      </c>
      <c r="I253" s="17">
        <v>0</v>
      </c>
      <c r="J253" s="17">
        <f t="shared" si="68"/>
        <v>58</v>
      </c>
      <c r="K253" s="17">
        <v>21</v>
      </c>
      <c r="L253" s="17">
        <v>1</v>
      </c>
      <c r="M253" s="17">
        <f t="shared" si="76"/>
        <v>22</v>
      </c>
      <c r="N253" s="17">
        <v>1</v>
      </c>
    </row>
    <row r="254" spans="2:14" s="6" customFormat="1" ht="18" customHeight="1">
      <c r="B254" s="28"/>
      <c r="C254" s="36"/>
      <c r="D254" s="28"/>
      <c r="E254" s="5">
        <v>2</v>
      </c>
      <c r="F254" s="22">
        <v>214</v>
      </c>
      <c r="G254" s="21">
        <v>0</v>
      </c>
      <c r="H254" s="21">
        <f t="shared" si="70"/>
        <v>214</v>
      </c>
      <c r="I254" s="21">
        <v>0</v>
      </c>
      <c r="J254" s="21">
        <f t="shared" si="68"/>
        <v>214</v>
      </c>
      <c r="K254" s="21">
        <v>18</v>
      </c>
      <c r="L254" s="21">
        <v>4</v>
      </c>
      <c r="M254" s="21">
        <f t="shared" si="76"/>
        <v>22</v>
      </c>
      <c r="N254" s="21">
        <v>6</v>
      </c>
    </row>
    <row r="255" spans="2:14" s="6" customFormat="1" ht="18" customHeight="1">
      <c r="B255" s="28"/>
      <c r="C255" s="37"/>
      <c r="D255" s="28"/>
      <c r="E255" s="5">
        <v>1</v>
      </c>
      <c r="F255" s="18">
        <v>6</v>
      </c>
      <c r="G255" s="17">
        <v>0</v>
      </c>
      <c r="H255" s="17">
        <f t="shared" si="70"/>
        <v>6</v>
      </c>
      <c r="I255" s="17">
        <v>0</v>
      </c>
      <c r="J255" s="17">
        <f t="shared" si="68"/>
        <v>6</v>
      </c>
      <c r="K255" s="17">
        <v>24</v>
      </c>
      <c r="L255" s="17">
        <v>4</v>
      </c>
      <c r="M255" s="17">
        <f t="shared" si="76"/>
        <v>28</v>
      </c>
      <c r="N255" s="17">
        <v>8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328</v>
      </c>
      <c r="G256" s="21">
        <v>0</v>
      </c>
      <c r="H256" s="21">
        <f t="shared" si="70"/>
        <v>328</v>
      </c>
      <c r="I256" s="21">
        <v>0</v>
      </c>
      <c r="J256" s="21">
        <f t="shared" si="68"/>
        <v>328</v>
      </c>
      <c r="K256" s="21">
        <v>9</v>
      </c>
      <c r="L256" s="21">
        <v>3</v>
      </c>
      <c r="M256" s="21">
        <f t="shared" si="76"/>
        <v>12</v>
      </c>
      <c r="N256" s="21">
        <v>7</v>
      </c>
    </row>
    <row r="257" spans="2:14" s="6" customFormat="1" ht="18" customHeight="1">
      <c r="B257" s="28"/>
      <c r="C257" s="38"/>
      <c r="D257" s="28"/>
      <c r="E257" s="5">
        <v>4</v>
      </c>
      <c r="F257" s="18">
        <v>2</v>
      </c>
      <c r="G257" s="17">
        <v>0</v>
      </c>
      <c r="H257" s="17">
        <f t="shared" si="70"/>
        <v>2</v>
      </c>
      <c r="I257" s="17">
        <v>0</v>
      </c>
      <c r="J257" s="17">
        <f t="shared" si="68"/>
        <v>2</v>
      </c>
      <c r="K257" s="17">
        <v>5</v>
      </c>
      <c r="L257" s="17">
        <v>2</v>
      </c>
      <c r="M257" s="17">
        <f t="shared" si="76"/>
        <v>7</v>
      </c>
      <c r="N257" s="17">
        <v>2</v>
      </c>
    </row>
    <row r="258" spans="2:14" s="6" customFormat="1" ht="18" customHeight="1">
      <c r="B258" s="28"/>
      <c r="C258" s="38"/>
      <c r="D258" s="28"/>
      <c r="E258" s="5">
        <v>3</v>
      </c>
      <c r="F258" s="22">
        <v>180</v>
      </c>
      <c r="G258" s="21">
        <v>0</v>
      </c>
      <c r="H258" s="21">
        <f t="shared" si="70"/>
        <v>180</v>
      </c>
      <c r="I258" s="21">
        <v>0</v>
      </c>
      <c r="J258" s="21">
        <f t="shared" si="68"/>
        <v>180</v>
      </c>
      <c r="K258" s="21">
        <v>3</v>
      </c>
      <c r="L258" s="21">
        <v>0</v>
      </c>
      <c r="M258" s="21">
        <f t="shared" si="76"/>
        <v>3</v>
      </c>
      <c r="N258" s="21">
        <v>0</v>
      </c>
    </row>
    <row r="259" spans="2:14" s="6" customFormat="1" ht="18" customHeight="1">
      <c r="B259" s="28"/>
      <c r="C259" s="38"/>
      <c r="D259" s="28"/>
      <c r="E259" s="5">
        <v>2</v>
      </c>
      <c r="F259" s="18">
        <v>44</v>
      </c>
      <c r="G259" s="17">
        <v>0</v>
      </c>
      <c r="H259" s="17">
        <f t="shared" si="70"/>
        <v>44</v>
      </c>
      <c r="I259" s="17">
        <v>0</v>
      </c>
      <c r="J259" s="17">
        <f t="shared" si="68"/>
        <v>44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2</v>
      </c>
      <c r="G260" s="21">
        <v>11</v>
      </c>
      <c r="H260" s="21">
        <f t="shared" si="70"/>
        <v>13</v>
      </c>
      <c r="I260" s="21">
        <v>0</v>
      </c>
      <c r="J260" s="21">
        <f t="shared" si="68"/>
        <v>13</v>
      </c>
      <c r="K260" s="21">
        <v>0</v>
      </c>
      <c r="L260" s="21">
        <v>0</v>
      </c>
      <c r="M260" s="21">
        <f t="shared" si="76"/>
        <v>0</v>
      </c>
      <c r="N260" s="21">
        <v>0</v>
      </c>
    </row>
    <row r="261" spans="2:14" s="6" customFormat="1" ht="24.95" customHeight="1">
      <c r="B261" s="39" t="str">
        <f>CONCATENATE("TOTAL ",B241)</f>
        <v>TOTAL TÉCNICO JUDICIÁRIO</v>
      </c>
      <c r="C261" s="40"/>
      <c r="D261" s="40"/>
      <c r="E261" s="41"/>
      <c r="F261" s="24">
        <f>SUM(F241:F260)</f>
        <v>866</v>
      </c>
      <c r="G261" s="24">
        <f>SUM(G241:G260)</f>
        <v>11</v>
      </c>
      <c r="H261" s="24">
        <f>SUM(H241:H260)</f>
        <v>877</v>
      </c>
      <c r="I261" s="24">
        <v>476</v>
      </c>
      <c r="J261" s="24">
        <f>SUM(H261:I261)</f>
        <v>1353</v>
      </c>
      <c r="K261" s="24">
        <f t="shared" ref="K261" si="77">SUM(K241:K260)</f>
        <v>96</v>
      </c>
      <c r="L261" s="24">
        <f t="shared" ref="L261" si="78">SUM(L241:L260)</f>
        <v>14</v>
      </c>
      <c r="M261" s="24">
        <f t="shared" ref="M261" si="79">SUM(M241:M260)</f>
        <v>110</v>
      </c>
      <c r="N261" s="24">
        <f>SUM(N241:N260)</f>
        <v>24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0</v>
      </c>
      <c r="G273" s="21">
        <v>0</v>
      </c>
      <c r="H273" s="21">
        <f t="shared" si="70"/>
        <v>0</v>
      </c>
      <c r="I273" s="21">
        <v>0</v>
      </c>
      <c r="J273" s="21">
        <f t="shared" si="68"/>
        <v>0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7</v>
      </c>
      <c r="G275" s="21">
        <v>0</v>
      </c>
      <c r="H275" s="21">
        <f t="shared" si="70"/>
        <v>7</v>
      </c>
      <c r="I275" s="21">
        <v>0</v>
      </c>
      <c r="J275" s="21">
        <f t="shared" si="68"/>
        <v>7</v>
      </c>
      <c r="K275" s="21">
        <v>1</v>
      </c>
      <c r="L275" s="21">
        <v>0</v>
      </c>
      <c r="M275" s="21">
        <f t="shared" si="81"/>
        <v>1</v>
      </c>
      <c r="N275" s="21">
        <v>0</v>
      </c>
    </row>
    <row r="276" spans="2:14" s="6" customFormat="1" ht="18" customHeight="1">
      <c r="B276" s="28"/>
      <c r="C276" s="37"/>
      <c r="D276" s="28"/>
      <c r="E276" s="5">
        <v>1</v>
      </c>
      <c r="F276" s="18">
        <v>0</v>
      </c>
      <c r="G276" s="17">
        <v>0</v>
      </c>
      <c r="H276" s="17">
        <f t="shared" si="70"/>
        <v>0</v>
      </c>
      <c r="I276" s="17">
        <v>0</v>
      </c>
      <c r="J276" s="17">
        <f t="shared" si="68"/>
        <v>0</v>
      </c>
      <c r="K276" s="17">
        <v>6</v>
      </c>
      <c r="L276" s="17">
        <v>0</v>
      </c>
      <c r="M276" s="17">
        <f t="shared" si="81"/>
        <v>6</v>
      </c>
      <c r="N276" s="17">
        <v>0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31</v>
      </c>
      <c r="G277" s="21">
        <v>0</v>
      </c>
      <c r="H277" s="21">
        <f t="shared" si="70"/>
        <v>31</v>
      </c>
      <c r="I277" s="21">
        <v>0</v>
      </c>
      <c r="J277" s="21">
        <f t="shared" si="68"/>
        <v>31</v>
      </c>
      <c r="K277" s="21">
        <v>0</v>
      </c>
      <c r="L277" s="21">
        <v>0</v>
      </c>
      <c r="M277" s="21">
        <f t="shared" si="81"/>
        <v>0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113</v>
      </c>
      <c r="G279" s="21">
        <v>0</v>
      </c>
      <c r="H279" s="21">
        <f t="shared" si="70"/>
        <v>113</v>
      </c>
      <c r="I279" s="21">
        <v>0</v>
      </c>
      <c r="J279" s="21">
        <f t="shared" si="68"/>
        <v>113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82</v>
      </c>
      <c r="G280" s="17">
        <v>0</v>
      </c>
      <c r="H280" s="17">
        <f t="shared" si="70"/>
        <v>82</v>
      </c>
      <c r="I280" s="17">
        <v>0</v>
      </c>
      <c r="J280" s="17">
        <f t="shared" si="68"/>
        <v>82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0</v>
      </c>
      <c r="G281" s="21">
        <v>35</v>
      </c>
      <c r="H281" s="21">
        <v>35</v>
      </c>
      <c r="I281" s="21">
        <v>0</v>
      </c>
      <c r="J281" s="21">
        <f t="shared" si="68"/>
        <v>35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39" t="str">
        <f>CONCATENATE("TOTAL ",B262)</f>
        <v>TOTAL ANALISTA JUDICIÁRIO</v>
      </c>
      <c r="C282" s="40"/>
      <c r="D282" s="40"/>
      <c r="E282" s="41"/>
      <c r="F282" s="24">
        <f>SUM(F262:F281)</f>
        <v>234</v>
      </c>
      <c r="G282" s="24">
        <f>SUM(G262:G281)</f>
        <v>35</v>
      </c>
      <c r="H282" s="24">
        <f>SUM(H262:H281)</f>
        <v>269</v>
      </c>
      <c r="I282" s="24">
        <v>734</v>
      </c>
      <c r="J282" s="24">
        <f>SUM(H282:I282)</f>
        <v>1003</v>
      </c>
      <c r="K282" s="24">
        <f t="shared" ref="K282" si="82">SUM(K262:K281)</f>
        <v>24</v>
      </c>
      <c r="L282" s="24">
        <f t="shared" ref="L282" si="83">SUM(L262:L281)</f>
        <v>0</v>
      </c>
      <c r="M282" s="24">
        <f t="shared" ref="M282" si="84">SUM(M262:M281)</f>
        <v>24</v>
      </c>
      <c r="N282" s="24">
        <f>SUM(N262:N281)</f>
        <v>0</v>
      </c>
    </row>
    <row r="283" spans="2:14" s="6" customFormat="1" ht="38.1" customHeight="1">
      <c r="B283" s="44" t="s">
        <v>35</v>
      </c>
      <c r="C283" s="45"/>
      <c r="D283" s="45"/>
      <c r="E283" s="46"/>
      <c r="F283" s="13">
        <f>F30+F51+F72+F93+F114+F135+F156+F177+F198+F219+F240+F261+F282</f>
        <v>1186</v>
      </c>
      <c r="G283" s="13">
        <f>G30+G51+G72+G93+G114+G135+G156+G177+G198+G219+G240+G261+G282</f>
        <v>46</v>
      </c>
      <c r="H283" s="13">
        <f>H282+H261+H240+H219+H198+H177+H156+H135+H114+H93+H72+H51+H30</f>
        <v>1232</v>
      </c>
      <c r="I283" s="13">
        <f>I282+I261+I240+I219+I198+I177+I156+I135+I114+I93+I72+I51+I30</f>
        <v>1210</v>
      </c>
      <c r="J283" s="13">
        <f>J282+J261+J240+J219+J198+J177+J156+J135+J114+J93+J72+J51+J30</f>
        <v>2442</v>
      </c>
      <c r="K283" s="13">
        <f>K30+K51+K72+K93+K114+K135+K156+K177+K198+K219+K240+K261+K282</f>
        <v>198</v>
      </c>
      <c r="L283" s="13">
        <f>L30+L51+L72+L93+L114+L135+L156+L177+L198+L219+L240+L261+L282</f>
        <v>40</v>
      </c>
      <c r="M283" s="19">
        <f>M30+M51+M72+M93+M114+M135+M156+M177+M198+M219+M240+M261+M282</f>
        <v>238</v>
      </c>
      <c r="N283" s="19">
        <f>N30+N51+N72+N93+N114+N135+N156+N177+N198+N219+N240+N261+N282</f>
        <v>59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2"/>
      <c r="D296" s="42"/>
    </row>
    <row r="297" spans="3:4">
      <c r="C297" s="1"/>
      <c r="D297" s="1"/>
    </row>
    <row r="298" spans="3:4">
      <c r="C298" s="1"/>
    </row>
    <row r="299" spans="3:4">
      <c r="C299" s="1"/>
    </row>
  </sheetData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pageMargins left="0.78740157480314965" right="0.78740157480314965" top="0.98425196850393704" bottom="0.98425196850393704" header="0.51181102362204722" footer="0.51181102362204722"/>
  <pageSetup paperSize="9" scale="73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  <webPublishItems count="1">
    <webPublishItem id="21716" divId="Anexo_IV_A_NOVEMBRO_21716" sourceType="printArea" destinationFile="\\172.19.0.223\estatistica\TRANSPARENCIA\INTERNET\Anexo IV\2017\A\Novembro\Anexo_IV_A_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2017-12-28T20:24:44Z</cp:lastPrinted>
  <dcterms:created xsi:type="dcterms:W3CDTF">2016-03-22T21:06:17Z</dcterms:created>
  <dcterms:modified xsi:type="dcterms:W3CDTF">2018-01-03T14:22:25Z</dcterms:modified>
</cp:coreProperties>
</file>