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10" yWindow="795" windowWidth="10650" windowHeight="6540" tabRatio="842" activeTab="0"/>
  </bookViews>
  <sheets>
    <sheet name="Anexo I - Pessoal" sheetId="1" r:id="rId1"/>
    <sheet name="Anexo VIII - Limites" sheetId="2" r:id="rId2"/>
  </sheets>
  <definedNames>
    <definedName name="_xlnm.Print_Area" localSheetId="1">'Anexo VIII - Limites'!$A$1:$C$63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0">'Anexo I - Pessoal'!#REF!,'Anexo I - Pessoal'!#REF!</definedName>
    <definedName name="Planilha_1ÁreaTotal" localSheetId="1">#REF!,#REF!</definedName>
    <definedName name="Planilha_1ÁreaTotal">#REF!,#REF!</definedName>
    <definedName name="Planilha_1CabGráfico" localSheetId="0">'Anexo I - Pessoal'!#REF!</definedName>
    <definedName name="Planilha_1CabGráfico" localSheetId="1">#REF!</definedName>
    <definedName name="Planilha_1CabGráfico">#REF!</definedName>
    <definedName name="Planilha_1TítCols" localSheetId="0">'Anexo I - Pessoal'!#REF!,'Anexo I - Pessoal'!#REF!</definedName>
    <definedName name="Planilha_1TítCols" localSheetId="1">#REF!,#REF!</definedName>
    <definedName name="Planilha_1TítCols">#REF!,#REF!</definedName>
    <definedName name="Planilha_1TítLins" localSheetId="0">'Anexo I - Pessoal'!#REF!</definedName>
    <definedName name="Planilha_1TítLins" localSheetId="1">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<sst xmlns="http://schemas.openxmlformats.org/spreadsheetml/2006/main" count="81" uniqueCount="61">
  <si>
    <t>RELATÓRIO DE GESTÃO FISCAL</t>
  </si>
  <si>
    <t>R$ Milhares</t>
  </si>
  <si>
    <t>Pessoal Ativo</t>
  </si>
  <si>
    <t>Pessoal Inativo e Pensionistas</t>
  </si>
  <si>
    <t>(-) Despesas de Exercícios Anteriores</t>
  </si>
  <si>
    <t>OPERAÇÕES DE CRÉDITO</t>
  </si>
  <si>
    <t>VALOR</t>
  </si>
  <si>
    <t>ORÇAMENTOS FISCAL E DA SEGURIDADE SOCIAL</t>
  </si>
  <si>
    <t>RESTOS A PAGAR</t>
  </si>
  <si>
    <t>LRF, art. 55, inciso I, alínea "a" - Anexo I</t>
  </si>
  <si>
    <t>Nota:</t>
  </si>
  <si>
    <t>% SOBRE A RCL</t>
  </si>
  <si>
    <t>SERVIÇOS DE TERCEIROS</t>
  </si>
  <si>
    <t>LRF, art. 54 - Anexo VIII</t>
  </si>
  <si>
    <t>DEMONSTRATIVO DOS LIMITES</t>
  </si>
  <si>
    <t>Limite Prudencial  (§ único, art. 22 da LRF)</t>
  </si>
  <si>
    <t xml:space="preserve">Limite Permitido (art. 71 da LRF) </t>
  </si>
  <si>
    <t>Limite Legal (incisos I, II e III, art. 20 da LRF)</t>
  </si>
  <si>
    <t>Dívida Consolidada Líquida</t>
  </si>
  <si>
    <t xml:space="preserve">DEMONSTRATIVO DA DESPESA COM PESSOAL </t>
  </si>
  <si>
    <t>Limite Definido por Resolução do Senado Federal</t>
  </si>
  <si>
    <t xml:space="preserve">DÍVIDA </t>
  </si>
  <si>
    <t>DESPESA LÍQUIDA COM PESSOAL  (I)</t>
  </si>
  <si>
    <t>Despesas não Computadas  (art. 19, § 1º da LRF)</t>
  </si>
  <si>
    <t>(-) Inativos com Recursos Vinculados</t>
  </si>
  <si>
    <t>TOTAL DA DESPESA LÍQUIDA COM PESSOAL  (I + II)</t>
  </si>
  <si>
    <t>DESPESA COM PESSOAL</t>
  </si>
  <si>
    <t>Total da Despesa Líquida com Pessoal nos 12 Últimos Meses</t>
  </si>
  <si>
    <t>Total da Despesa com Serviços de Terceiros</t>
  </si>
  <si>
    <t>Limite, Calculado com Base no Exercício de 1999, do Total da Despesa com Serviços de Terceiros  (art. 72 da LRF)</t>
  </si>
  <si>
    <t>Total das Garantias</t>
  </si>
  <si>
    <t>GARANTIAS DE VALORES</t>
  </si>
  <si>
    <t>Operações de Crédito Internas e Externas</t>
  </si>
  <si>
    <t>Operações de Crédito por Antecipação da Receita</t>
  </si>
  <si>
    <t>Limite Definido p/ Senado Federal para Op. de Crédito Internas e Externas</t>
  </si>
  <si>
    <t>Limite Definido p/ Senado Federal para Op. de Crédito por Antec. da Receita</t>
  </si>
  <si>
    <t>FIXAÇÃO OU ALTERAÇÃO DE REMUNERAÇÃO OU SUBSÍDIO POR LEI ESPECÍFICA E REVISÃO GERAL ANUAL (inciso X, art. 37 da CF)</t>
  </si>
  <si>
    <t>(-) Decorrentes de Decisão Judicial</t>
  </si>
  <si>
    <t>DESPESA LIQUIDADA</t>
  </si>
  <si>
    <t>(-) Indenizações por Demissão e Incentivos à Demissão Voluntária</t>
  </si>
  <si>
    <t>(-) Convocação Extraordinária (inciso II, § 6º, art. 57 da CF)</t>
  </si>
  <si>
    <t>RECEITA CORRENTE LÍQUIDA - RCL (III)</t>
  </si>
  <si>
    <t>% do TOTAL DA DESPESA LÍQUIDA COM PESSOAL sobre a RCL (IV) = (I+II) / ((III)</t>
  </si>
  <si>
    <t>% da FIXAÇÃO OU ALTERAÇÃO DE REMUNERAÇÃO OU SUBSÍDIO POR LEI ESPECÍFICA E REVISÃO GERAL ANUAL sobre a RCL (V)</t>
  </si>
  <si>
    <t>OUTRAS DESPESAS DE PESSOAL DECORRENTES DE CONTRATOS DE TERCEIRIZAÇÃO  (art. 18, § 1º da LRF)  (II)</t>
  </si>
  <si>
    <t>Total da Despesa Líquida com Pessoal nos 12 Últimos Meses, deduzido o aumento previsto no inciso X, art. 37 da CF</t>
  </si>
  <si>
    <t>SUFICIÊNCIA ANTES DA INSCRIÇÃO EM RESTOS A PAGAR NÃO PROCESSADOS</t>
  </si>
  <si>
    <t>INSCRIÇÃO EM RESTOS A PAGAR NÃO PROCESSADOS</t>
  </si>
  <si>
    <t>Valor Apurado nos Demonstrativos respectivos</t>
  </si>
  <si>
    <t>TRIBUNAL DE JUSTIÇA DO ESTADO DO ACRE</t>
  </si>
  <si>
    <t>COORDENADORIA DE FINANÇAS</t>
  </si>
  <si>
    <t xml:space="preserve">FONTE: Balancete Orçamentario da Despesa/TJ e Demonstrativo da Receita Corrente Liquida da Sec. Exec. da Sec. Finanças e G. Pública do Estado.  </t>
  </si>
  <si>
    <t>LIMITE LEGAL (incisos I, II e III, art. 20 da LRF) - 6%</t>
  </si>
  <si>
    <t>LIMITE PRUDENCIAL  (§ único, art. 22 da LRF) - 5,70%</t>
  </si>
  <si>
    <t xml:space="preserve">         Presidente/TJ                                                    Coordenadora de Finanças                                              Tec. em Contabilidade</t>
  </si>
  <si>
    <t xml:space="preserve">                                                                                                                                                                        CRC/AC nº. 000488/O-0</t>
  </si>
  <si>
    <t>LIMITE PERMITIDO (art. 71 da LRF)</t>
  </si>
  <si>
    <t>Março/2003 a Abril/2004</t>
  </si>
  <si>
    <t>03/2003 a 04/2004</t>
  </si>
  <si>
    <t>TOTAL DA DESPESA LÍQUIDA COM PESSOAL, deduzido o aumento previsto no inciso X, art. 37 da CF - (3,78%) = (IV) - (V)</t>
  </si>
  <si>
    <t>Des. Ciro Facundo de Almeida                             Nuria Merched de Oliveira Guerreiro                                Francisco das Chagas Rocha</t>
  </si>
</sst>
</file>

<file path=xl/styles.xml><?xml version="1.0" encoding="utf-8"?>
<styleSheet xmlns="http://schemas.openxmlformats.org/spreadsheetml/2006/main">
  <numFmts count="5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000"/>
    <numFmt numFmtId="171" formatCode="0.0%"/>
    <numFmt numFmtId="172" formatCode="00000\-"/>
    <numFmt numFmtId="173" formatCode="0.00\-"/>
    <numFmt numFmtId="174" formatCode="0.0"/>
    <numFmt numFmtId="175" formatCode="_(&quot;Cr$&quot;* #,##0_);_(&quot;Cr$&quot;* \(#,##0\);_(&quot;Cr$&quot;* &quot;-&quot;_);_(@_)"/>
    <numFmt numFmtId="176" formatCode="_(&quot;Cr$&quot;* #,##0.00_);_(&quot;Cr$&quot;* \(#,##0.00\);_(&quot;Cr$&quot;* &quot;-&quot;??_);_(@_)"/>
    <numFmt numFmtId="177" formatCode="&quot;Cr$&quot;#,##0_);\(&quot;Cr$&quot;#,##0\)"/>
    <numFmt numFmtId="178" formatCode="&quot;Cr$&quot;#,##0_);[Red]\(&quot;Cr$&quot;#,##0\)"/>
    <numFmt numFmtId="179" formatCode="&quot;Cr$&quot;#,##0.00_);\(&quot;Cr$&quot;#,##0.00\)"/>
    <numFmt numFmtId="180" formatCode="&quot;Cr$&quot;#,##0.00_);[Red]\(&quot;Cr$&quot;#,##0.00\)"/>
    <numFmt numFmtId="181" formatCode="#,##0.0_);\(#,##0.0\)"/>
    <numFmt numFmtId="182" formatCode="0.0_);\(0.0\)"/>
    <numFmt numFmtId="183" formatCode="0_);\(0\)"/>
    <numFmt numFmtId="184" formatCode="0.00_);\(0.00\)"/>
    <numFmt numFmtId="185" formatCode="0.000000"/>
    <numFmt numFmtId="186" formatCode="0.00000"/>
    <numFmt numFmtId="187" formatCode="0.0000"/>
    <numFmt numFmtId="188" formatCode="0.00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#,##0.000"/>
    <numFmt numFmtId="194" formatCode="#,##0.000_);\(#,##0.000\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000"/>
    <numFmt numFmtId="202" formatCode="#,##0.00000"/>
    <numFmt numFmtId="203" formatCode="_(* #,##0.00_);_(* \(#,##0.00\);_(* &quot;-&quot;_);_(@_)"/>
    <numFmt numFmtId="204" formatCode="&quot;Sim&quot;;&quot;Sim&quot;;&quot;Não&quot;"/>
    <numFmt numFmtId="205" formatCode="&quot;Verdadeiro&quot;;&quot;Verdadeiro&quot;;&quot;Falso&quot;"/>
    <numFmt numFmtId="206" formatCode="&quot;Ativar&quot;;&quot;Ativar&quot;;&quot;Desativar&quot;"/>
    <numFmt numFmtId="207" formatCode="#,##0.0000_);\(#,##0.0000\)"/>
    <numFmt numFmtId="208" formatCode="#,##0.00000_);\(#,##0.00000\)"/>
    <numFmt numFmtId="209" formatCode="_(* #,##0.0000_);_(* \(#,##0.0000\);_(* &quot;-&quot;??_);_(@_)"/>
    <numFmt numFmtId="210" formatCode="_(* #,##0.00000_);_(* \(#,##0.00000\);_(* &quot;-&quot;??_);_(@_)"/>
    <numFmt numFmtId="211" formatCode="_(* #,##0.000000_);_(* \(#,##0.000000\);_(* &quot;-&quot;??_);_(@_)"/>
    <numFmt numFmtId="212" formatCode="_(* #,##0.0000000_);_(* \(#,##0.0000000\);_(* &quot;-&quot;??_);_(@_)"/>
  </numFmts>
  <fonts count="1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8"/>
      <color indexed="10"/>
      <name val="Arial"/>
      <family val="2"/>
    </font>
    <font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inden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37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37" fontId="1" fillId="0" borderId="1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0" fontId="2" fillId="0" borderId="2" xfId="0" applyFont="1" applyBorder="1" applyAlignment="1">
      <alignment horizontal="left" indent="1"/>
    </xf>
    <xf numFmtId="0" fontId="1" fillId="0" borderId="3" xfId="0" applyFont="1" applyBorder="1" applyAlignment="1">
      <alignment horizontal="center" vertical="center"/>
    </xf>
    <xf numFmtId="183" fontId="1" fillId="0" borderId="4" xfId="0" applyNumberFormat="1" applyFont="1" applyBorder="1" applyAlignment="1">
      <alignment horizontal="center" wrapText="1"/>
    </xf>
    <xf numFmtId="37" fontId="1" fillId="0" borderId="0" xfId="0" applyNumberFormat="1" applyFont="1" applyBorder="1" applyAlignment="1">
      <alignment/>
    </xf>
    <xf numFmtId="0" fontId="2" fillId="0" borderId="5" xfId="0" applyFont="1" applyBorder="1" applyAlignment="1">
      <alignment horizontal="left" indent="1"/>
    </xf>
    <xf numFmtId="37" fontId="1" fillId="0" borderId="6" xfId="0" applyNumberFormat="1" applyFont="1" applyBorder="1" applyAlignment="1">
      <alignment/>
    </xf>
    <xf numFmtId="0" fontId="2" fillId="0" borderId="2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wrapText="1" indent="1"/>
    </xf>
    <xf numFmtId="0" fontId="2" fillId="0" borderId="3" xfId="0" applyFont="1" applyBorder="1" applyAlignment="1">
      <alignment horizontal="left" inden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left" indent="2"/>
    </xf>
    <xf numFmtId="49" fontId="8" fillId="0" borderId="0" xfId="0" applyNumberFormat="1" applyFont="1" applyBorder="1" applyAlignment="1">
      <alignment horizontal="left" indent="3"/>
    </xf>
    <xf numFmtId="49" fontId="8" fillId="0" borderId="0" xfId="0" applyNumberFormat="1" applyFont="1" applyAlignment="1">
      <alignment horizontal="left" indent="3"/>
    </xf>
    <xf numFmtId="49" fontId="8" fillId="0" borderId="0" xfId="0" applyNumberFormat="1" applyFont="1" applyBorder="1" applyAlignment="1">
      <alignment horizontal="left" indent="1"/>
    </xf>
    <xf numFmtId="49" fontId="6" fillId="0" borderId="7" xfId="0" applyNumberFormat="1" applyFont="1" applyBorder="1" applyAlignment="1">
      <alignment horizontal="justify" vertical="center"/>
    </xf>
    <xf numFmtId="49" fontId="6" fillId="0" borderId="7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vertical="center" wrapText="1"/>
    </xf>
    <xf numFmtId="49" fontId="8" fillId="0" borderId="0" xfId="0" applyNumberFormat="1" applyFont="1" applyAlignment="1">
      <alignment/>
    </xf>
    <xf numFmtId="0" fontId="8" fillId="0" borderId="7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/>
    </xf>
    <xf numFmtId="0" fontId="2" fillId="0" borderId="2" xfId="0" applyFont="1" applyBorder="1" applyAlignment="1">
      <alignment horizontal="left" wrapText="1" indent="1"/>
    </xf>
    <xf numFmtId="191" fontId="7" fillId="0" borderId="1" xfId="20" applyNumberFormat="1" applyFont="1" applyBorder="1" applyAlignment="1">
      <alignment horizontal="left" indent="1"/>
    </xf>
    <xf numFmtId="39" fontId="1" fillId="0" borderId="6" xfId="0" applyNumberFormat="1" applyFont="1" applyBorder="1" applyAlignment="1">
      <alignment/>
    </xf>
    <xf numFmtId="39" fontId="1" fillId="0" borderId="1" xfId="0" applyNumberFormat="1" applyFont="1" applyBorder="1" applyAlignment="1">
      <alignment/>
    </xf>
    <xf numFmtId="49" fontId="7" fillId="0" borderId="0" xfId="0" applyNumberFormat="1" applyFont="1" applyAlignment="1">
      <alignment horizontal="left"/>
    </xf>
    <xf numFmtId="37" fontId="1" fillId="0" borderId="6" xfId="0" applyNumberFormat="1" applyFont="1" applyBorder="1" applyAlignment="1">
      <alignment horizontal="right" vertical="center"/>
    </xf>
    <xf numFmtId="37" fontId="9" fillId="0" borderId="1" xfId="0" applyNumberFormat="1" applyFont="1" applyBorder="1" applyAlignment="1">
      <alignment/>
    </xf>
    <xf numFmtId="0" fontId="7" fillId="0" borderId="4" xfId="0" applyFont="1" applyBorder="1" applyAlignment="1">
      <alignment horizontal="center" vertical="center"/>
    </xf>
    <xf numFmtId="191" fontId="10" fillId="0" borderId="1" xfId="20" applyNumberFormat="1" applyFont="1" applyBorder="1" applyAlignment="1">
      <alignment horizontal="right"/>
    </xf>
    <xf numFmtId="191" fontId="10" fillId="0" borderId="4" xfId="20" applyNumberFormat="1" applyFont="1" applyBorder="1" applyAlignment="1">
      <alignment/>
    </xf>
    <xf numFmtId="39" fontId="10" fillId="0" borderId="4" xfId="0" applyNumberFormat="1" applyFont="1" applyBorder="1" applyAlignment="1">
      <alignment/>
    </xf>
    <xf numFmtId="0" fontId="10" fillId="0" borderId="7" xfId="0" applyFont="1" applyBorder="1" applyAlignment="1">
      <alignment/>
    </xf>
    <xf numFmtId="191" fontId="7" fillId="0" borderId="1" xfId="20" applyNumberFormat="1" applyFont="1" applyBorder="1" applyAlignment="1">
      <alignment horizontal="right"/>
    </xf>
    <xf numFmtId="191" fontId="7" fillId="0" borderId="1" xfId="20" applyNumberFormat="1" applyFont="1" applyBorder="1" applyAlignment="1">
      <alignment horizontal="left" indent="2"/>
    </xf>
    <xf numFmtId="191" fontId="6" fillId="0" borderId="4" xfId="20" applyNumberFormat="1" applyFont="1" applyBorder="1" applyAlignment="1">
      <alignment/>
    </xf>
    <xf numFmtId="37" fontId="7" fillId="0" borderId="4" xfId="0" applyNumberFormat="1" applyFont="1" applyBorder="1" applyAlignment="1">
      <alignment/>
    </xf>
    <xf numFmtId="191" fontId="7" fillId="0" borderId="4" xfId="0" applyNumberFormat="1" applyFont="1" applyBorder="1" applyAlignment="1">
      <alignment/>
    </xf>
    <xf numFmtId="39" fontId="6" fillId="0" borderId="4" xfId="0" applyNumberFormat="1" applyFont="1" applyBorder="1" applyAlignment="1">
      <alignment/>
    </xf>
    <xf numFmtId="191" fontId="6" fillId="0" borderId="4" xfId="0" applyNumberFormat="1" applyFont="1" applyBorder="1" applyAlignment="1">
      <alignment/>
    </xf>
    <xf numFmtId="49" fontId="7" fillId="0" borderId="0" xfId="0" applyNumberFormat="1" applyFont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83" fontId="2" fillId="0" borderId="9" xfId="0" applyNumberFormat="1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183" fontId="2" fillId="0" borderId="11" xfId="0" applyNumberFormat="1" applyFont="1" applyBorder="1" applyAlignment="1">
      <alignment horizontal="center" vertical="center" wrapText="1"/>
    </xf>
    <xf numFmtId="183" fontId="2" fillId="0" borderId="6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2638425</xdr:colOff>
      <xdr:row>1</xdr:row>
      <xdr:rowOff>19050</xdr:rowOff>
    </xdr:from>
    <xdr:to>
      <xdr:col>0</xdr:col>
      <xdr:colOff>3295650</xdr:colOff>
      <xdr:row>5</xdr:row>
      <xdr:rowOff>28575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61925"/>
          <a:ext cx="65722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4552950</xdr:colOff>
      <xdr:row>40</xdr:row>
      <xdr:rowOff>152400</xdr:rowOff>
    </xdr:from>
    <xdr:to>
      <xdr:col>1</xdr:col>
      <xdr:colOff>676275</xdr:colOff>
      <xdr:row>42</xdr:row>
      <xdr:rowOff>104775</xdr:rowOff>
    </xdr:to>
    <xdr:sp>
      <xdr:nvSpPr>
        <xdr:cNvPr id="2" name="AutoShape 3"/>
        <xdr:cNvSpPr>
          <a:spLocks/>
        </xdr:cNvSpPr>
      </xdr:nvSpPr>
      <xdr:spPr>
        <a:xfrm rot="20142813">
          <a:off x="4552950" y="7581900"/>
          <a:ext cx="923925" cy="266700"/>
        </a:xfrm>
        <a:prstGeom prst="rect"/>
        <a:noFill/>
      </xdr:spPr>
      <xdr:txBody>
        <a:bodyPr fromWordArt="1" wrap="none">
          <a:prstTxWarp prst="textSlantUp">
            <a:avLst>
              <a:gd name="adj" fmla="val 26921"/>
            </a:avLst>
          </a:prstTxWarp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Original Assinado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2657475</xdr:colOff>
      <xdr:row>1</xdr:row>
      <xdr:rowOff>19050</xdr:rowOff>
    </xdr:from>
    <xdr:to>
      <xdr:col>1</xdr:col>
      <xdr:colOff>161925</xdr:colOff>
      <xdr:row>4</xdr:row>
      <xdr:rowOff>95250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80975"/>
          <a:ext cx="65722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1390650</xdr:colOff>
      <xdr:row>46</xdr:row>
      <xdr:rowOff>114300</xdr:rowOff>
    </xdr:from>
    <xdr:to>
      <xdr:col>2</xdr:col>
      <xdr:colOff>857250</xdr:colOff>
      <xdr:row>48</xdr:row>
      <xdr:rowOff>38100</xdr:rowOff>
    </xdr:to>
    <xdr:sp>
      <xdr:nvSpPr>
        <xdr:cNvPr id="2" name="AutoShape 3"/>
        <xdr:cNvSpPr>
          <a:spLocks/>
        </xdr:cNvSpPr>
      </xdr:nvSpPr>
      <xdr:spPr>
        <a:xfrm rot="20142813">
          <a:off x="4543425" y="7677150"/>
          <a:ext cx="923925" cy="247650"/>
        </a:xfrm>
        <a:prstGeom prst="rect"/>
        <a:noFill/>
      </xdr:spPr>
      <xdr:txBody>
        <a:bodyPr fromWordArt="1" wrap="none">
          <a:prstTxWarp prst="textSlantUp">
            <a:avLst>
              <a:gd name="adj" fmla="val 26921"/>
            </a:avLst>
          </a:prstTxWarp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Original Assinado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5"/>
  <dimension ref="A4:IR48"/>
  <sheetViews>
    <sheetView showGridLines="0" tabSelected="1" workbookViewId="0" topLeftCell="E34">
      <selection activeCell="D44" sqref="D44"/>
    </sheetView>
  </sheetViews>
  <sheetFormatPr defaultColWidth="13.140625" defaultRowHeight="12.75"/>
  <cols>
    <col min="1" max="1" width="72.00390625" style="21" bestFit="1" customWidth="1"/>
    <col min="2" max="2" width="16.57421875" style="22" customWidth="1"/>
    <col min="3" max="3" width="0.5625" style="23" hidden="1" customWidth="1"/>
    <col min="4" max="4" width="12.7109375" style="24" customWidth="1"/>
    <col min="5" max="16384" width="13.140625" style="24" customWidth="1"/>
  </cols>
  <sheetData>
    <row r="4" ht="12" customHeight="1">
      <c r="A4" s="29"/>
    </row>
    <row r="6" spans="1:2" ht="11.25">
      <c r="A6" s="65" t="s">
        <v>49</v>
      </c>
      <c r="B6" s="65"/>
    </row>
    <row r="7" spans="1:2" ht="11.25">
      <c r="A7" s="62" t="s">
        <v>50</v>
      </c>
      <c r="B7" s="62"/>
    </row>
    <row r="8" spans="1:3" s="22" customFormat="1" ht="11.25">
      <c r="A8" s="62" t="s">
        <v>0</v>
      </c>
      <c r="B8" s="62"/>
      <c r="C8" s="25"/>
    </row>
    <row r="9" spans="1:3" s="27" customFormat="1" ht="10.5">
      <c r="A9" s="66" t="s">
        <v>19</v>
      </c>
      <c r="B9" s="66"/>
      <c r="C9" s="26"/>
    </row>
    <row r="10" spans="1:3" s="27" customFormat="1" ht="11.25">
      <c r="A10" s="62" t="s">
        <v>7</v>
      </c>
      <c r="B10" s="62"/>
      <c r="C10" s="26"/>
    </row>
    <row r="11" spans="1:4" s="27" customFormat="1" ht="11.25">
      <c r="A11" s="62" t="s">
        <v>57</v>
      </c>
      <c r="B11" s="62"/>
      <c r="C11" s="28"/>
      <c r="D11" s="28"/>
    </row>
    <row r="12" ht="11.25">
      <c r="B12" s="30"/>
    </row>
    <row r="13" spans="1:2" ht="16.5" customHeight="1">
      <c r="A13" s="21" t="s">
        <v>9</v>
      </c>
      <c r="B13" s="31" t="s">
        <v>1</v>
      </c>
    </row>
    <row r="14" spans="1:2" ht="12.75" customHeight="1">
      <c r="A14" s="63" t="s">
        <v>26</v>
      </c>
      <c r="B14" s="41" t="s">
        <v>38</v>
      </c>
    </row>
    <row r="15" spans="1:2" ht="12.75" customHeight="1">
      <c r="A15" s="64"/>
      <c r="B15" s="50" t="s">
        <v>58</v>
      </c>
    </row>
    <row r="16" spans="1:2" ht="12.75" customHeight="1">
      <c r="A16" s="42" t="s">
        <v>22</v>
      </c>
      <c r="B16" s="55">
        <f>B17+B18-B19</f>
        <v>40142.92</v>
      </c>
    </row>
    <row r="17" spans="1:2" ht="12.75" customHeight="1">
      <c r="A17" s="32" t="s">
        <v>2</v>
      </c>
      <c r="B17" s="55">
        <v>38054</v>
      </c>
    </row>
    <row r="18" spans="1:2" ht="12.75" customHeight="1">
      <c r="A18" s="32" t="s">
        <v>3</v>
      </c>
      <c r="B18" s="55">
        <v>9215</v>
      </c>
    </row>
    <row r="19" spans="1:252" ht="12.75" customHeight="1">
      <c r="A19" s="32" t="s">
        <v>23</v>
      </c>
      <c r="B19" s="56">
        <f>SUM(B20:B24)</f>
        <v>7126.08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</row>
    <row r="20" spans="1:2" ht="12.75" customHeight="1">
      <c r="A20" s="33" t="s">
        <v>39</v>
      </c>
      <c r="B20" s="55">
        <v>16.08</v>
      </c>
    </row>
    <row r="21" spans="1:2" ht="12.75" customHeight="1">
      <c r="A21" s="33" t="s">
        <v>37</v>
      </c>
      <c r="B21" s="55">
        <v>2620</v>
      </c>
    </row>
    <row r="22" spans="1:2" ht="12.75" customHeight="1">
      <c r="A22" s="33" t="s">
        <v>4</v>
      </c>
      <c r="B22" s="44">
        <v>1575</v>
      </c>
    </row>
    <row r="23" spans="1:2" ht="12.75" customHeight="1">
      <c r="A23" s="34" t="s">
        <v>24</v>
      </c>
      <c r="B23" s="55">
        <v>2915</v>
      </c>
    </row>
    <row r="24" spans="1:2" ht="12.75" customHeight="1" hidden="1">
      <c r="A24" s="34" t="s">
        <v>40</v>
      </c>
      <c r="B24" s="51"/>
    </row>
    <row r="25" spans="1:2" ht="12.75" customHeight="1">
      <c r="A25" s="42" t="s">
        <v>44</v>
      </c>
      <c r="B25" s="44">
        <v>408</v>
      </c>
    </row>
    <row r="26" spans="1:2" ht="9" customHeight="1">
      <c r="A26" s="35"/>
      <c r="B26" s="44"/>
    </row>
    <row r="27" spans="1:2" ht="24.75" customHeight="1">
      <c r="A27" s="36" t="s">
        <v>25</v>
      </c>
      <c r="B27" s="57">
        <f>B16+B25</f>
        <v>40550.92</v>
      </c>
    </row>
    <row r="28" spans="1:2" ht="24.75" customHeight="1">
      <c r="A28" s="37" t="s">
        <v>41</v>
      </c>
      <c r="B28" s="59">
        <v>1072050</v>
      </c>
    </row>
    <row r="29" spans="1:2" ht="24.75" customHeight="1">
      <c r="A29" s="37" t="s">
        <v>42</v>
      </c>
      <c r="B29" s="60">
        <f>B27/B28*100</f>
        <v>3.782558649316729</v>
      </c>
    </row>
    <row r="30" spans="1:2" ht="24.75" customHeight="1">
      <c r="A30" s="38" t="s">
        <v>52</v>
      </c>
      <c r="B30" s="59">
        <f>B28*6%</f>
        <v>64323</v>
      </c>
    </row>
    <row r="31" spans="1:2" ht="24.75" customHeight="1">
      <c r="A31" s="37" t="s">
        <v>53</v>
      </c>
      <c r="B31" s="61">
        <f>B30*95%</f>
        <v>61106.85</v>
      </c>
    </row>
    <row r="32" spans="1:2" ht="12" customHeight="1">
      <c r="A32" s="37"/>
      <c r="B32" s="54"/>
    </row>
    <row r="33" spans="1:2" ht="24.75" customHeight="1">
      <c r="A33" s="39" t="s">
        <v>36</v>
      </c>
      <c r="B33" s="53"/>
    </row>
    <row r="34" spans="1:2" ht="24.75" customHeight="1">
      <c r="A34" s="39" t="s">
        <v>43</v>
      </c>
      <c r="B34" s="53"/>
    </row>
    <row r="35" spans="1:2" ht="24.75" customHeight="1">
      <c r="A35" s="39" t="s">
        <v>59</v>
      </c>
      <c r="B35" s="58">
        <f>B27</f>
        <v>40550.92</v>
      </c>
    </row>
    <row r="36" spans="1:2" ht="24.75" customHeight="1">
      <c r="A36" s="37" t="s">
        <v>56</v>
      </c>
      <c r="B36" s="52"/>
    </row>
    <row r="37" ht="11.25">
      <c r="A37" s="40" t="s">
        <v>51</v>
      </c>
    </row>
    <row r="38" ht="11.25">
      <c r="A38" s="21" t="s">
        <v>10</v>
      </c>
    </row>
    <row r="46" ht="11.25">
      <c r="A46" s="47" t="s">
        <v>60</v>
      </c>
    </row>
    <row r="47" ht="11.25">
      <c r="A47" s="47" t="s">
        <v>54</v>
      </c>
    </row>
    <row r="48" ht="11.25">
      <c r="A48" s="21" t="s">
        <v>55</v>
      </c>
    </row>
  </sheetData>
  <mergeCells count="7">
    <mergeCell ref="A10:B10"/>
    <mergeCell ref="A14:A15"/>
    <mergeCell ref="A11:B11"/>
    <mergeCell ref="A6:B6"/>
    <mergeCell ref="A7:B7"/>
    <mergeCell ref="A8:B8"/>
    <mergeCell ref="A9:B9"/>
  </mergeCells>
  <printOptions/>
  <pageMargins left="0.5905511811023623" right="0.5905511811023623" top="0.5905511811023623" bottom="0.3937007874015748" header="0" footer="0.196850393700787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63"/>
  <sheetViews>
    <sheetView showGridLines="0" workbookViewId="0" topLeftCell="E1">
      <selection activeCell="B52" sqref="B52"/>
    </sheetView>
  </sheetViews>
  <sheetFormatPr defaultColWidth="9.140625" defaultRowHeight="12.75" customHeight="1"/>
  <cols>
    <col min="1" max="1" width="47.28125" style="3" customWidth="1"/>
    <col min="2" max="2" width="21.8515625" style="8" customWidth="1"/>
    <col min="3" max="3" width="21.8515625" style="7" customWidth="1"/>
    <col min="4" max="62" width="15.7109375" style="3" customWidth="1"/>
    <col min="63" max="16384" width="0.9921875" style="3" customWidth="1"/>
  </cols>
  <sheetData>
    <row r="5" spans="1:3" ht="11.25">
      <c r="A5" s="2"/>
      <c r="B5" s="2"/>
      <c r="C5" s="1"/>
    </row>
    <row r="6" spans="1:3" ht="11.25" customHeight="1">
      <c r="A6" s="71" t="s">
        <v>49</v>
      </c>
      <c r="B6" s="71"/>
      <c r="C6" s="71"/>
    </row>
    <row r="7" spans="1:3" ht="11.25">
      <c r="A7" s="71" t="s">
        <v>50</v>
      </c>
      <c r="B7" s="71"/>
      <c r="C7" s="71"/>
    </row>
    <row r="8" spans="1:3" s="1" customFormat="1" ht="11.25">
      <c r="A8" s="72" t="s">
        <v>0</v>
      </c>
      <c r="B8" s="72"/>
      <c r="C8" s="72"/>
    </row>
    <row r="9" spans="1:3" s="4" customFormat="1" ht="11.25">
      <c r="A9" s="73" t="s">
        <v>14</v>
      </c>
      <c r="B9" s="73"/>
      <c r="C9" s="73"/>
    </row>
    <row r="10" spans="1:3" s="4" customFormat="1" ht="11.25">
      <c r="A10" s="72" t="s">
        <v>7</v>
      </c>
      <c r="B10" s="72"/>
      <c r="C10" s="72"/>
    </row>
    <row r="11" spans="1:3" s="4" customFormat="1" ht="11.25">
      <c r="A11" s="72" t="s">
        <v>57</v>
      </c>
      <c r="B11" s="72"/>
      <c r="C11" s="72"/>
    </row>
    <row r="12" spans="1:3" s="7" customFormat="1" ht="13.5" customHeight="1">
      <c r="A12" s="9"/>
      <c r="B12" s="9"/>
      <c r="C12" s="9"/>
    </row>
    <row r="13" spans="1:3" ht="12.75" customHeight="1">
      <c r="A13" s="3" t="s">
        <v>13</v>
      </c>
      <c r="C13" s="6" t="s">
        <v>1</v>
      </c>
    </row>
    <row r="14" spans="1:3" ht="18" customHeight="1">
      <c r="A14" s="13" t="s">
        <v>26</v>
      </c>
      <c r="B14" s="14" t="s">
        <v>6</v>
      </c>
      <c r="C14" s="14" t="s">
        <v>11</v>
      </c>
    </row>
    <row r="15" spans="1:3" ht="11.25">
      <c r="A15" s="12" t="s">
        <v>27</v>
      </c>
      <c r="B15" s="10">
        <v>40551</v>
      </c>
      <c r="C15" s="46">
        <v>3.78</v>
      </c>
    </row>
    <row r="16" spans="1:3" ht="11.25">
      <c r="A16" s="12" t="s">
        <v>17</v>
      </c>
      <c r="B16" s="10">
        <v>64323</v>
      </c>
      <c r="C16" s="46">
        <v>6</v>
      </c>
    </row>
    <row r="17" spans="1:3" ht="11.25">
      <c r="A17" s="12" t="s">
        <v>15</v>
      </c>
      <c r="B17" s="10">
        <v>61107</v>
      </c>
      <c r="C17" s="46">
        <v>5.7</v>
      </c>
    </row>
    <row r="18" spans="1:3" ht="21" customHeight="1">
      <c r="A18" s="43" t="s">
        <v>45</v>
      </c>
      <c r="B18" s="49"/>
      <c r="C18" s="49"/>
    </row>
    <row r="19" spans="1:3" ht="11.25">
      <c r="A19" s="16" t="s">
        <v>16</v>
      </c>
      <c r="B19" s="17"/>
      <c r="C19" s="45"/>
    </row>
    <row r="20" spans="1:3" ht="11.25">
      <c r="A20" s="5"/>
      <c r="B20" s="15"/>
      <c r="C20" s="15"/>
    </row>
    <row r="21" spans="1:3" ht="18" customHeight="1">
      <c r="A21" s="13" t="s">
        <v>21</v>
      </c>
      <c r="B21" s="14" t="s">
        <v>6</v>
      </c>
      <c r="C21" s="14" t="s">
        <v>11</v>
      </c>
    </row>
    <row r="22" spans="1:3" ht="11.25">
      <c r="A22" s="12" t="s">
        <v>18</v>
      </c>
      <c r="B22" s="10"/>
      <c r="C22" s="10"/>
    </row>
    <row r="23" spans="1:3" ht="11.25">
      <c r="A23" s="16" t="s">
        <v>20</v>
      </c>
      <c r="B23" s="17"/>
      <c r="C23" s="17"/>
    </row>
    <row r="24" spans="1:3" ht="11.25">
      <c r="A24" s="5"/>
      <c r="B24" s="15"/>
      <c r="C24" s="15"/>
    </row>
    <row r="25" spans="1:3" ht="18" customHeight="1">
      <c r="A25" s="13" t="s">
        <v>31</v>
      </c>
      <c r="B25" s="14" t="s">
        <v>6</v>
      </c>
      <c r="C25" s="14" t="s">
        <v>11</v>
      </c>
    </row>
    <row r="26" spans="1:3" ht="11.25">
      <c r="A26" s="12" t="s">
        <v>30</v>
      </c>
      <c r="B26" s="10"/>
      <c r="C26" s="10"/>
    </row>
    <row r="27" spans="1:3" ht="11.25">
      <c r="A27" s="16" t="s">
        <v>20</v>
      </c>
      <c r="B27" s="17"/>
      <c r="C27" s="17"/>
    </row>
    <row r="28" spans="1:3" ht="11.25">
      <c r="A28" s="5"/>
      <c r="B28" s="15"/>
      <c r="C28" s="15"/>
    </row>
    <row r="29" spans="1:3" ht="18" customHeight="1">
      <c r="A29" s="13" t="s">
        <v>5</v>
      </c>
      <c r="B29" s="14" t="s">
        <v>6</v>
      </c>
      <c r="C29" s="14" t="s">
        <v>11</v>
      </c>
    </row>
    <row r="30" spans="1:3" ht="11.25">
      <c r="A30" s="12" t="s">
        <v>32</v>
      </c>
      <c r="B30" s="10"/>
      <c r="C30" s="10"/>
    </row>
    <row r="31" spans="1:3" ht="11.25">
      <c r="A31" s="12" t="s">
        <v>33</v>
      </c>
      <c r="B31" s="10"/>
      <c r="C31" s="10"/>
    </row>
    <row r="32" spans="1:3" ht="11.25">
      <c r="A32" s="12" t="s">
        <v>34</v>
      </c>
      <c r="B32" s="10"/>
      <c r="C32" s="10"/>
    </row>
    <row r="33" spans="1:3" ht="11.25">
      <c r="A33" s="16" t="s">
        <v>35</v>
      </c>
      <c r="B33" s="17"/>
      <c r="C33" s="17"/>
    </row>
    <row r="34" spans="1:3" ht="9.75" customHeight="1">
      <c r="A34" s="5"/>
      <c r="B34" s="15"/>
      <c r="C34" s="15"/>
    </row>
    <row r="35" spans="1:3" ht="15" customHeight="1">
      <c r="A35" s="67" t="s">
        <v>8</v>
      </c>
      <c r="B35" s="69" t="s">
        <v>47</v>
      </c>
      <c r="C35" s="74" t="s">
        <v>46</v>
      </c>
    </row>
    <row r="36" spans="1:3" ht="12.75" customHeight="1">
      <c r="A36" s="68"/>
      <c r="B36" s="70"/>
      <c r="C36" s="75"/>
    </row>
    <row r="37" spans="1:3" ht="11.25">
      <c r="A37" s="20" t="s">
        <v>48</v>
      </c>
      <c r="B37" s="17"/>
      <c r="C37" s="17"/>
    </row>
    <row r="38" spans="1:3" ht="11.25">
      <c r="A38" s="5"/>
      <c r="B38" s="15"/>
      <c r="C38" s="15"/>
    </row>
    <row r="39" spans="1:3" ht="18" customHeight="1">
      <c r="A39" s="13" t="s">
        <v>12</v>
      </c>
      <c r="B39" s="14" t="s">
        <v>6</v>
      </c>
      <c r="C39" s="14" t="s">
        <v>11</v>
      </c>
    </row>
    <row r="40" spans="1:3" ht="18.75" customHeight="1">
      <c r="A40" s="18" t="s">
        <v>28</v>
      </c>
      <c r="B40" s="10"/>
      <c r="C40" s="46"/>
    </row>
    <row r="41" spans="1:3" ht="18.75">
      <c r="A41" s="19" t="s">
        <v>29</v>
      </c>
      <c r="B41" s="48"/>
      <c r="C41" s="45"/>
    </row>
    <row r="42" spans="1:3" ht="11.25">
      <c r="A42" s="40" t="s">
        <v>51</v>
      </c>
      <c r="B42" s="11"/>
      <c r="C42" s="3"/>
    </row>
    <row r="54" spans="1:2" ht="12.75" customHeight="1">
      <c r="A54" s="47" t="s">
        <v>60</v>
      </c>
      <c r="B54" s="22"/>
    </row>
    <row r="55" spans="1:2" ht="12.75" customHeight="1">
      <c r="A55" s="47" t="s">
        <v>54</v>
      </c>
      <c r="B55" s="22"/>
    </row>
    <row r="56" spans="1:2" ht="12.75" customHeight="1">
      <c r="A56" s="21" t="s">
        <v>55</v>
      </c>
      <c r="B56" s="22"/>
    </row>
    <row r="63" ht="12.75" customHeight="1">
      <c r="A63" s="21"/>
    </row>
  </sheetData>
  <mergeCells count="9">
    <mergeCell ref="A35:A36"/>
    <mergeCell ref="B35:B36"/>
    <mergeCell ref="A6:C6"/>
    <mergeCell ref="A11:C11"/>
    <mergeCell ref="A7:C7"/>
    <mergeCell ref="A8:C8"/>
    <mergeCell ref="A9:C9"/>
    <mergeCell ref="A10:C10"/>
    <mergeCell ref="C35:C36"/>
  </mergeCells>
  <printOptions/>
  <pageMargins left="0.5905511811023623" right="0.5905511811023623" top="0.5905511811023623" bottom="0.3937007874015748" header="0" footer="0.196850393700787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Clemente</dc:creator>
  <cp:keywords/>
  <dc:description/>
  <cp:lastModifiedBy>Tribunal de Justiça do Acre</cp:lastModifiedBy>
  <cp:lastPrinted>2004-05-19T14:55:48Z</cp:lastPrinted>
  <dcterms:created xsi:type="dcterms:W3CDTF">2001-09-06T15:18:59Z</dcterms:created>
  <dcterms:modified xsi:type="dcterms:W3CDTF">2002-10-18T21:33:12Z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